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filterPrivacy="1" codeName="ThisWorkbook" defaultThemeVersion="124226"/>
  <bookViews>
    <workbookView xWindow="240" yWindow="105" windowWidth="14805" windowHeight="8010" tabRatio="900" firstSheet="8" activeTab="12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KGCS01-ZZ011-溢价" sheetId="8" r:id="rId9"/>
    <sheet name="SH135842-ZZ011-折价" sheetId="11" r:id="rId10"/>
    <sheet name="SH135253-ZZ010-溢价卖出" sheetId="12" r:id="rId11"/>
    <sheet name="SHKGCS01-ZZ012-折价" sheetId="14" r:id="rId12"/>
    <sheet name="Sheet2" sheetId="13" r:id="rId13"/>
    <sheet name="SH135842-ZZ013" sheetId="15" r:id="rId14"/>
  </sheets>
  <calcPr calcId="162913"/>
</workbook>
</file>

<file path=xl/calcChain.xml><?xml version="1.0" encoding="utf-8"?>
<calcChain xmlns="http://schemas.openxmlformats.org/spreadsheetml/2006/main">
  <c r="E1" i="15" l="1"/>
  <c r="C6" i="15"/>
  <c r="G25" i="13"/>
  <c r="G20" i="13"/>
  <c r="G15" i="13"/>
  <c r="G22" i="13"/>
  <c r="G24" i="13"/>
  <c r="G23" i="13"/>
  <c r="G26" i="13"/>
  <c r="C11" i="15" l="1"/>
  <c r="J11" i="15" s="1"/>
  <c r="B6" i="15"/>
  <c r="E4" i="15" s="1"/>
  <c r="G6" i="13"/>
  <c r="G7" i="13"/>
  <c r="G8" i="13"/>
  <c r="G9" i="13"/>
  <c r="G10" i="13"/>
  <c r="G11" i="13"/>
  <c r="G12" i="13"/>
  <c r="G13" i="13"/>
  <c r="G14" i="13"/>
  <c r="G16" i="13"/>
  <c r="G17" i="13"/>
  <c r="G18" i="13"/>
  <c r="G19" i="13"/>
  <c r="G21" i="13"/>
  <c r="B11" i="15"/>
  <c r="D11" i="15" s="1"/>
  <c r="A11" i="15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K4" i="15"/>
  <c r="J4" i="15"/>
  <c r="N4" i="15" s="1"/>
  <c r="C21" i="15" l="1"/>
  <c r="C23" i="15"/>
  <c r="C25" i="15"/>
  <c r="C27" i="15"/>
  <c r="C29" i="15"/>
  <c r="C31" i="15"/>
  <c r="C33" i="15"/>
  <c r="C35" i="15"/>
  <c r="C37" i="15"/>
  <c r="C39" i="15"/>
  <c r="C41" i="15"/>
  <c r="C43" i="15"/>
  <c r="C45" i="15"/>
  <c r="C47" i="15"/>
  <c r="C49" i="15"/>
  <c r="C51" i="15"/>
  <c r="C53" i="15"/>
  <c r="C55" i="15"/>
  <c r="C57" i="15"/>
  <c r="C59" i="15"/>
  <c r="C61" i="15"/>
  <c r="C63" i="15"/>
  <c r="C65" i="15"/>
  <c r="C67" i="15"/>
  <c r="C69" i="15"/>
  <c r="C71" i="15"/>
  <c r="C73" i="15"/>
  <c r="C75" i="15"/>
  <c r="C77" i="15"/>
  <c r="C79" i="15"/>
  <c r="C81" i="15"/>
  <c r="C83" i="15"/>
  <c r="C85" i="15"/>
  <c r="C87" i="15"/>
  <c r="C89" i="15"/>
  <c r="C91" i="15"/>
  <c r="C93" i="15"/>
  <c r="C95" i="15"/>
  <c r="C97" i="15"/>
  <c r="C99" i="15"/>
  <c r="C101" i="15"/>
  <c r="C103" i="15"/>
  <c r="C105" i="15"/>
  <c r="C107" i="15"/>
  <c r="C109" i="15"/>
  <c r="C111" i="15"/>
  <c r="C113" i="15"/>
  <c r="C115" i="15"/>
  <c r="C117" i="15"/>
  <c r="C119" i="15"/>
  <c r="C121" i="15"/>
  <c r="C123" i="15"/>
  <c r="C125" i="15"/>
  <c r="C127" i="15"/>
  <c r="C129" i="15"/>
  <c r="C131" i="15"/>
  <c r="C133" i="15"/>
  <c r="C135" i="15"/>
  <c r="C137" i="15"/>
  <c r="C139" i="15"/>
  <c r="C141" i="15"/>
  <c r="C143" i="15"/>
  <c r="C145" i="15"/>
  <c r="C147" i="15"/>
  <c r="C149" i="15"/>
  <c r="C151" i="15"/>
  <c r="C153" i="15"/>
  <c r="C155" i="15"/>
  <c r="C157" i="15"/>
  <c r="C159" i="15"/>
  <c r="C161" i="15"/>
  <c r="C163" i="15"/>
  <c r="C165" i="15"/>
  <c r="C167" i="15"/>
  <c r="C169" i="15"/>
  <c r="C171" i="15"/>
  <c r="C173" i="15"/>
  <c r="C175" i="15"/>
  <c r="C177" i="15"/>
  <c r="C179" i="15"/>
  <c r="C181" i="15"/>
  <c r="C183" i="15"/>
  <c r="C185" i="15"/>
  <c r="C187" i="15"/>
  <c r="C189" i="15"/>
  <c r="C191" i="15"/>
  <c r="C193" i="15"/>
  <c r="C195" i="15"/>
  <c r="C197" i="15"/>
  <c r="C199" i="15"/>
  <c r="C201" i="15"/>
  <c r="C203" i="15"/>
  <c r="C205" i="15"/>
  <c r="C207" i="15"/>
  <c r="C209" i="15"/>
  <c r="C211" i="15"/>
  <c r="C213" i="15"/>
  <c r="C215" i="15"/>
  <c r="C217" i="15"/>
  <c r="C219" i="15"/>
  <c r="C221" i="15"/>
  <c r="C223" i="15"/>
  <c r="C225" i="15"/>
  <c r="C227" i="15"/>
  <c r="C229" i="15"/>
  <c r="C231" i="15"/>
  <c r="C233" i="15"/>
  <c r="C235" i="15"/>
  <c r="C237" i="15"/>
  <c r="C239" i="15"/>
  <c r="C241" i="15"/>
  <c r="C243" i="15"/>
  <c r="C245" i="15"/>
  <c r="C247" i="15"/>
  <c r="C249" i="15"/>
  <c r="C251" i="15"/>
  <c r="C253" i="15"/>
  <c r="C255" i="15"/>
  <c r="C257" i="15"/>
  <c r="C16" i="15"/>
  <c r="C18" i="15"/>
  <c r="C15" i="15"/>
  <c r="C20" i="15"/>
  <c r="J20" i="15" s="1"/>
  <c r="C22" i="15"/>
  <c r="C24" i="15"/>
  <c r="C26" i="15"/>
  <c r="C28" i="15"/>
  <c r="C30" i="15"/>
  <c r="C32" i="15"/>
  <c r="C34" i="15"/>
  <c r="C36" i="15"/>
  <c r="C38" i="15"/>
  <c r="C40" i="15"/>
  <c r="C42" i="15"/>
  <c r="C44" i="15"/>
  <c r="C46" i="15"/>
  <c r="C48" i="15"/>
  <c r="C50" i="15"/>
  <c r="C52" i="15"/>
  <c r="C54" i="15"/>
  <c r="C56" i="15"/>
  <c r="C58" i="15"/>
  <c r="C60" i="15"/>
  <c r="C62" i="15"/>
  <c r="C64" i="15"/>
  <c r="C66" i="15"/>
  <c r="C68" i="15"/>
  <c r="C70" i="15"/>
  <c r="C72" i="15"/>
  <c r="C74" i="15"/>
  <c r="C76" i="15"/>
  <c r="C78" i="15"/>
  <c r="C80" i="15"/>
  <c r="C82" i="15"/>
  <c r="C84" i="15"/>
  <c r="C86" i="15"/>
  <c r="C88" i="15"/>
  <c r="C90" i="15"/>
  <c r="C92" i="15"/>
  <c r="C94" i="15"/>
  <c r="C96" i="15"/>
  <c r="C98" i="15"/>
  <c r="C100" i="15"/>
  <c r="C102" i="15"/>
  <c r="C104" i="15"/>
  <c r="C106" i="15"/>
  <c r="C108" i="15"/>
  <c r="C110" i="15"/>
  <c r="C112" i="15"/>
  <c r="C114" i="15"/>
  <c r="C116" i="15"/>
  <c r="C118" i="15"/>
  <c r="C120" i="15"/>
  <c r="C122" i="15"/>
  <c r="C124" i="15"/>
  <c r="C126" i="15"/>
  <c r="C128" i="15"/>
  <c r="C130" i="15"/>
  <c r="C132" i="15"/>
  <c r="C134" i="15"/>
  <c r="C136" i="15"/>
  <c r="C138" i="15"/>
  <c r="C140" i="15"/>
  <c r="C142" i="15"/>
  <c r="C144" i="15"/>
  <c r="C146" i="15"/>
  <c r="C148" i="15"/>
  <c r="C150" i="15"/>
  <c r="C152" i="15"/>
  <c r="C154" i="15"/>
  <c r="C156" i="15"/>
  <c r="C158" i="15"/>
  <c r="C160" i="15"/>
  <c r="C162" i="15"/>
  <c r="C164" i="15"/>
  <c r="C166" i="15"/>
  <c r="C168" i="15"/>
  <c r="C170" i="15"/>
  <c r="C172" i="15"/>
  <c r="C174" i="15"/>
  <c r="C176" i="15"/>
  <c r="C178" i="15"/>
  <c r="C180" i="15"/>
  <c r="C182" i="15"/>
  <c r="C184" i="15"/>
  <c r="C186" i="15"/>
  <c r="C188" i="15"/>
  <c r="C190" i="15"/>
  <c r="C192" i="15"/>
  <c r="C194" i="15"/>
  <c r="C196" i="15"/>
  <c r="C198" i="15"/>
  <c r="C200" i="15"/>
  <c r="C202" i="15"/>
  <c r="C204" i="15"/>
  <c r="C206" i="15"/>
  <c r="C208" i="15"/>
  <c r="C210" i="15"/>
  <c r="C212" i="15"/>
  <c r="C214" i="15"/>
  <c r="C216" i="15"/>
  <c r="C218" i="15"/>
  <c r="C220" i="15"/>
  <c r="C222" i="15"/>
  <c r="C224" i="15"/>
  <c r="C226" i="15"/>
  <c r="C228" i="15"/>
  <c r="C230" i="15"/>
  <c r="C232" i="15"/>
  <c r="C234" i="15"/>
  <c r="C236" i="15"/>
  <c r="C238" i="15"/>
  <c r="C240" i="15"/>
  <c r="C242" i="15"/>
  <c r="C244" i="15"/>
  <c r="C246" i="15"/>
  <c r="C248" i="15"/>
  <c r="C250" i="15"/>
  <c r="C252" i="15"/>
  <c r="C254" i="15"/>
  <c r="C256" i="15"/>
  <c r="C258" i="15"/>
  <c r="C17" i="15"/>
  <c r="C19" i="15"/>
  <c r="G6" i="15"/>
  <c r="C13" i="15"/>
  <c r="C14" i="15"/>
  <c r="C12" i="15"/>
  <c r="J12" i="15" s="1"/>
  <c r="J13" i="15" s="1"/>
  <c r="J14" i="15" s="1"/>
  <c r="L4" i="15"/>
  <c r="E11" i="15"/>
  <c r="F11" i="15" s="1"/>
  <c r="B12" i="15" s="1"/>
  <c r="C6" i="14"/>
  <c r="H8" i="14"/>
  <c r="J15" i="15" l="1"/>
  <c r="J16" i="15" s="1"/>
  <c r="J17" i="15" s="1"/>
  <c r="J18" i="15" s="1"/>
  <c r="J19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D12" i="15"/>
  <c r="E12" i="15" s="1"/>
  <c r="G12" i="15"/>
  <c r="K12" i="15" s="1"/>
  <c r="L12" i="15" s="1"/>
  <c r="L6" i="15"/>
  <c r="M4" i="15"/>
  <c r="M6" i="15" s="1"/>
  <c r="I11" i="15"/>
  <c r="G11" i="15"/>
  <c r="K11" i="15" s="1"/>
  <c r="L11" i="15" s="1"/>
  <c r="I12" i="15" l="1"/>
  <c r="N11" i="15"/>
  <c r="M11" i="15"/>
  <c r="M12" i="15"/>
  <c r="N12" i="15"/>
  <c r="F12" i="15"/>
  <c r="B13" i="15" s="1"/>
  <c r="G13" i="15" l="1"/>
  <c r="K13" i="15" s="1"/>
  <c r="L13" i="15" s="1"/>
  <c r="D13" i="15"/>
  <c r="E13" i="15" s="1"/>
  <c r="F13" i="15" s="1"/>
  <c r="B14" i="15" s="1"/>
  <c r="G5" i="13"/>
  <c r="G4" i="13"/>
  <c r="I3" i="13"/>
  <c r="K3" i="13"/>
  <c r="D14" i="15" l="1"/>
  <c r="E14" i="15" s="1"/>
  <c r="G14" i="15"/>
  <c r="K14" i="15" s="1"/>
  <c r="L14" i="15" s="1"/>
  <c r="I13" i="15"/>
  <c r="N13" i="15"/>
  <c r="M13" i="15"/>
  <c r="J4" i="14"/>
  <c r="N4" i="14" s="1"/>
  <c r="J4" i="11"/>
  <c r="N4" i="11" s="1"/>
  <c r="B6" i="14"/>
  <c r="G6" i="14" s="1"/>
  <c r="B11" i="14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K4" i="14"/>
  <c r="G3" i="13"/>
  <c r="C24" i="14" l="1"/>
  <c r="C26" i="14"/>
  <c r="C28" i="14"/>
  <c r="C30" i="14"/>
  <c r="C32" i="14"/>
  <c r="C34" i="14"/>
  <c r="C36" i="14"/>
  <c r="C38" i="14"/>
  <c r="C40" i="14"/>
  <c r="C42" i="14"/>
  <c r="C44" i="14"/>
  <c r="C46" i="14"/>
  <c r="C48" i="14"/>
  <c r="C50" i="14"/>
  <c r="C52" i="14"/>
  <c r="C54" i="14"/>
  <c r="C56" i="14"/>
  <c r="C58" i="14"/>
  <c r="C60" i="14"/>
  <c r="C62" i="14"/>
  <c r="C64" i="14"/>
  <c r="C66" i="14"/>
  <c r="C68" i="14"/>
  <c r="C70" i="14"/>
  <c r="C72" i="14"/>
  <c r="C74" i="14"/>
  <c r="C76" i="14"/>
  <c r="C78" i="14"/>
  <c r="C80" i="14"/>
  <c r="C82" i="14"/>
  <c r="C84" i="14"/>
  <c r="C86" i="14"/>
  <c r="C88" i="14"/>
  <c r="C90" i="14"/>
  <c r="C92" i="14"/>
  <c r="C94" i="14"/>
  <c r="C96" i="14"/>
  <c r="C98" i="14"/>
  <c r="C100" i="14"/>
  <c r="C102" i="14"/>
  <c r="C104" i="14"/>
  <c r="C106" i="14"/>
  <c r="C108" i="14"/>
  <c r="C110" i="14"/>
  <c r="C112" i="14"/>
  <c r="C114" i="14"/>
  <c r="C116" i="14"/>
  <c r="C118" i="14"/>
  <c r="C120" i="14"/>
  <c r="C122" i="14"/>
  <c r="C124" i="14"/>
  <c r="C126" i="14"/>
  <c r="C128" i="14"/>
  <c r="C130" i="14"/>
  <c r="C132" i="14"/>
  <c r="C134" i="14"/>
  <c r="C136" i="14"/>
  <c r="C138" i="14"/>
  <c r="C140" i="14"/>
  <c r="C142" i="14"/>
  <c r="C144" i="14"/>
  <c r="C146" i="14"/>
  <c r="C148" i="14"/>
  <c r="C150" i="14"/>
  <c r="C152" i="14"/>
  <c r="C154" i="14"/>
  <c r="C156" i="14"/>
  <c r="C158" i="14"/>
  <c r="C160" i="14"/>
  <c r="C162" i="14"/>
  <c r="C164" i="14"/>
  <c r="C166" i="14"/>
  <c r="C168" i="14"/>
  <c r="C170" i="14"/>
  <c r="C172" i="14"/>
  <c r="C174" i="14"/>
  <c r="C176" i="14"/>
  <c r="C178" i="14"/>
  <c r="C180" i="14"/>
  <c r="C182" i="14"/>
  <c r="C184" i="14"/>
  <c r="C186" i="14"/>
  <c r="C188" i="14"/>
  <c r="C23" i="14"/>
  <c r="C25" i="14"/>
  <c r="C27" i="14"/>
  <c r="C29" i="14"/>
  <c r="C31" i="14"/>
  <c r="C33" i="14"/>
  <c r="C35" i="14"/>
  <c r="C37" i="14"/>
  <c r="C39" i="14"/>
  <c r="C41" i="14"/>
  <c r="C43" i="14"/>
  <c r="C45" i="14"/>
  <c r="C47" i="14"/>
  <c r="C49" i="14"/>
  <c r="C51" i="14"/>
  <c r="C53" i="14"/>
  <c r="C55" i="14"/>
  <c r="C57" i="14"/>
  <c r="C59" i="14"/>
  <c r="C61" i="14"/>
  <c r="C63" i="14"/>
  <c r="C65" i="14"/>
  <c r="C67" i="14"/>
  <c r="C69" i="14"/>
  <c r="C71" i="14"/>
  <c r="C73" i="14"/>
  <c r="C75" i="14"/>
  <c r="C77" i="14"/>
  <c r="C79" i="14"/>
  <c r="C81" i="14"/>
  <c r="C83" i="14"/>
  <c r="C85" i="14"/>
  <c r="C87" i="14"/>
  <c r="C89" i="14"/>
  <c r="C91" i="14"/>
  <c r="C93" i="14"/>
  <c r="C95" i="14"/>
  <c r="C97" i="14"/>
  <c r="C99" i="14"/>
  <c r="C101" i="14"/>
  <c r="C103" i="14"/>
  <c r="C105" i="14"/>
  <c r="C107" i="14"/>
  <c r="C109" i="14"/>
  <c r="C111" i="14"/>
  <c r="C113" i="14"/>
  <c r="C115" i="14"/>
  <c r="C117" i="14"/>
  <c r="C119" i="14"/>
  <c r="C121" i="14"/>
  <c r="C123" i="14"/>
  <c r="C125" i="14"/>
  <c r="C127" i="14"/>
  <c r="C129" i="14"/>
  <c r="C131" i="14"/>
  <c r="C133" i="14"/>
  <c r="C135" i="14"/>
  <c r="C137" i="14"/>
  <c r="C139" i="14"/>
  <c r="C141" i="14"/>
  <c r="C143" i="14"/>
  <c r="C145" i="14"/>
  <c r="C147" i="14"/>
  <c r="C149" i="14"/>
  <c r="C151" i="14"/>
  <c r="C153" i="14"/>
  <c r="C155" i="14"/>
  <c r="C157" i="14"/>
  <c r="C159" i="14"/>
  <c r="C161" i="14"/>
  <c r="C163" i="14"/>
  <c r="C165" i="14"/>
  <c r="C167" i="14"/>
  <c r="C169" i="14"/>
  <c r="C171" i="14"/>
  <c r="C173" i="14"/>
  <c r="C175" i="14"/>
  <c r="C177" i="14"/>
  <c r="C179" i="14"/>
  <c r="C181" i="14"/>
  <c r="C183" i="14"/>
  <c r="C185" i="14"/>
  <c r="C187" i="14"/>
  <c r="C189" i="14"/>
  <c r="C190" i="14"/>
  <c r="C192" i="14"/>
  <c r="C194" i="14"/>
  <c r="C196" i="14"/>
  <c r="C198" i="14"/>
  <c r="C200" i="14"/>
  <c r="C202" i="14"/>
  <c r="C204" i="14"/>
  <c r="C206" i="14"/>
  <c r="C208" i="14"/>
  <c r="C210" i="14"/>
  <c r="C212" i="14"/>
  <c r="C214" i="14"/>
  <c r="C216" i="14"/>
  <c r="C218" i="14"/>
  <c r="C220" i="14"/>
  <c r="C222" i="14"/>
  <c r="C224" i="14"/>
  <c r="C226" i="14"/>
  <c r="C228" i="14"/>
  <c r="C230" i="14"/>
  <c r="C232" i="14"/>
  <c r="C234" i="14"/>
  <c r="C236" i="14"/>
  <c r="C238" i="14"/>
  <c r="C240" i="14"/>
  <c r="C242" i="14"/>
  <c r="C244" i="14"/>
  <c r="C246" i="14"/>
  <c r="C248" i="14"/>
  <c r="C250" i="14"/>
  <c r="C252" i="14"/>
  <c r="C254" i="14"/>
  <c r="C256" i="14"/>
  <c r="C258" i="14"/>
  <c r="C260" i="14"/>
  <c r="C262" i="14"/>
  <c r="C264" i="14"/>
  <c r="C266" i="14"/>
  <c r="C268" i="14"/>
  <c r="C270" i="14"/>
  <c r="C272" i="14"/>
  <c r="C274" i="14"/>
  <c r="C276" i="14"/>
  <c r="C278" i="14"/>
  <c r="C280" i="14"/>
  <c r="C282" i="14"/>
  <c r="C284" i="14"/>
  <c r="C286" i="14"/>
  <c r="C288" i="14"/>
  <c r="C290" i="14"/>
  <c r="C292" i="14"/>
  <c r="C294" i="14"/>
  <c r="C296" i="14"/>
  <c r="C298" i="14"/>
  <c r="C300" i="14"/>
  <c r="C302" i="14"/>
  <c r="C304" i="14"/>
  <c r="C306" i="14"/>
  <c r="C308" i="14"/>
  <c r="C310" i="14"/>
  <c r="C312" i="14"/>
  <c r="C314" i="14"/>
  <c r="C316" i="14"/>
  <c r="C318" i="14"/>
  <c r="C320" i="14"/>
  <c r="C322" i="14"/>
  <c r="C324" i="14"/>
  <c r="C326" i="14"/>
  <c r="C328" i="14"/>
  <c r="C330" i="14"/>
  <c r="C332" i="14"/>
  <c r="C334" i="14"/>
  <c r="C336" i="14"/>
  <c r="C338" i="14"/>
  <c r="C340" i="14"/>
  <c r="C342" i="14"/>
  <c r="C344" i="14"/>
  <c r="C346" i="14"/>
  <c r="C348" i="14"/>
  <c r="C350" i="14"/>
  <c r="C191" i="14"/>
  <c r="C193" i="14"/>
  <c r="C195" i="14"/>
  <c r="C197" i="14"/>
  <c r="C199" i="14"/>
  <c r="C201" i="14"/>
  <c r="C203" i="14"/>
  <c r="C205" i="14"/>
  <c r="C207" i="14"/>
  <c r="C209" i="14"/>
  <c r="C211" i="14"/>
  <c r="C213" i="14"/>
  <c r="C215" i="14"/>
  <c r="C217" i="14"/>
  <c r="C219" i="14"/>
  <c r="C221" i="14"/>
  <c r="C223" i="14"/>
  <c r="C225" i="14"/>
  <c r="C227" i="14"/>
  <c r="C229" i="14"/>
  <c r="C231" i="14"/>
  <c r="C233" i="14"/>
  <c r="C235" i="14"/>
  <c r="C237" i="14"/>
  <c r="C239" i="14"/>
  <c r="C241" i="14"/>
  <c r="C243" i="14"/>
  <c r="C245" i="14"/>
  <c r="C247" i="14"/>
  <c r="C249" i="14"/>
  <c r="C251" i="14"/>
  <c r="C253" i="14"/>
  <c r="C255" i="14"/>
  <c r="C257" i="14"/>
  <c r="C259" i="14"/>
  <c r="C261" i="14"/>
  <c r="C263" i="14"/>
  <c r="C265" i="14"/>
  <c r="C267" i="14"/>
  <c r="C269" i="14"/>
  <c r="C271" i="14"/>
  <c r="C273" i="14"/>
  <c r="C275" i="14"/>
  <c r="C277" i="14"/>
  <c r="C279" i="14"/>
  <c r="C281" i="14"/>
  <c r="C283" i="14"/>
  <c r="C285" i="14"/>
  <c r="C287" i="14"/>
  <c r="C289" i="14"/>
  <c r="C291" i="14"/>
  <c r="C293" i="14"/>
  <c r="C295" i="14"/>
  <c r="C297" i="14"/>
  <c r="C299" i="14"/>
  <c r="C301" i="14"/>
  <c r="C303" i="14"/>
  <c r="C305" i="14"/>
  <c r="C307" i="14"/>
  <c r="C309" i="14"/>
  <c r="C311" i="14"/>
  <c r="C313" i="14"/>
  <c r="C315" i="14"/>
  <c r="C317" i="14"/>
  <c r="C319" i="14"/>
  <c r="C321" i="14"/>
  <c r="C323" i="14"/>
  <c r="C325" i="14"/>
  <c r="C327" i="14"/>
  <c r="C329" i="14"/>
  <c r="C331" i="14"/>
  <c r="C333" i="14"/>
  <c r="C335" i="14"/>
  <c r="C337" i="14"/>
  <c r="C339" i="14"/>
  <c r="C341" i="14"/>
  <c r="C343" i="14"/>
  <c r="C345" i="14"/>
  <c r="C347" i="14"/>
  <c r="C349" i="14"/>
  <c r="C22" i="14"/>
  <c r="J22" i="14" s="1"/>
  <c r="C20" i="14"/>
  <c r="C19" i="14"/>
  <c r="C18" i="14"/>
  <c r="I14" i="15"/>
  <c r="M14" i="15"/>
  <c r="N14" i="15"/>
  <c r="F14" i="15"/>
  <c r="B15" i="15" s="1"/>
  <c r="G15" i="15" s="1"/>
  <c r="K15" i="15" s="1"/>
  <c r="C14" i="14"/>
  <c r="E4" i="14"/>
  <c r="C17" i="14"/>
  <c r="C15" i="14"/>
  <c r="C13" i="14"/>
  <c r="C11" i="14"/>
  <c r="G11" i="14" s="1"/>
  <c r="D11" i="14"/>
  <c r="C12" i="14"/>
  <c r="C16" i="14"/>
  <c r="L4" i="14"/>
  <c r="M15" i="15" l="1"/>
  <c r="L15" i="15"/>
  <c r="N15" i="15" s="1"/>
  <c r="D15" i="15"/>
  <c r="E15" i="15" s="1"/>
  <c r="F15" i="15" s="1"/>
  <c r="B16" i="15" s="1"/>
  <c r="G16" i="15" s="1"/>
  <c r="K16" i="15" s="1"/>
  <c r="E11" i="14"/>
  <c r="I11" i="14" s="1"/>
  <c r="M4" i="14"/>
  <c r="J11" i="14"/>
  <c r="J12" i="14" s="1"/>
  <c r="J13" i="14" s="1"/>
  <c r="J14" i="14" s="1"/>
  <c r="J15" i="14" s="1"/>
  <c r="J16" i="14" s="1"/>
  <c r="J17" i="14" s="1"/>
  <c r="J8" i="14"/>
  <c r="K11" i="14"/>
  <c r="L16" i="15" l="1"/>
  <c r="N16" i="15" s="1"/>
  <c r="M16" i="15"/>
  <c r="D16" i="15"/>
  <c r="E16" i="15" s="1"/>
  <c r="I15" i="15"/>
  <c r="J18" i="14"/>
  <c r="F11" i="14"/>
  <c r="B12" i="14" s="1"/>
  <c r="D12" i="14" s="1"/>
  <c r="E12" i="14" s="1"/>
  <c r="L11" i="14"/>
  <c r="N11" i="14" s="1"/>
  <c r="K8" i="14"/>
  <c r="L9" i="14"/>
  <c r="M11" i="14"/>
  <c r="I16" i="15" l="1"/>
  <c r="F16" i="15"/>
  <c r="B17" i="15" s="1"/>
  <c r="G17" i="15" s="1"/>
  <c r="K17" i="15" s="1"/>
  <c r="J19" i="14"/>
  <c r="J20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G12" i="14"/>
  <c r="K12" i="14" s="1"/>
  <c r="L12" i="14" s="1"/>
  <c r="N12" i="14" s="1"/>
  <c r="I12" i="14"/>
  <c r="M12" i="14"/>
  <c r="F12" i="14"/>
  <c r="B13" i="14" s="1"/>
  <c r="L17" i="15" l="1"/>
  <c r="N17" i="15" s="1"/>
  <c r="M17" i="15"/>
  <c r="D17" i="15"/>
  <c r="E17" i="15" s="1"/>
  <c r="I17" i="15" s="1"/>
  <c r="G13" i="14"/>
  <c r="K13" i="14" s="1"/>
  <c r="D13" i="14"/>
  <c r="E13" i="14" s="1"/>
  <c r="F17" i="15" l="1"/>
  <c r="B18" i="15" s="1"/>
  <c r="I13" i="14"/>
  <c r="F13" i="14"/>
  <c r="B14" i="14" s="1"/>
  <c r="L13" i="14"/>
  <c r="N13" i="14" s="1"/>
  <c r="M13" i="14"/>
  <c r="D18" i="15" l="1"/>
  <c r="E18" i="15" s="1"/>
  <c r="I18" i="15" s="1"/>
  <c r="G18" i="15"/>
  <c r="K18" i="15" s="1"/>
  <c r="F18" i="15"/>
  <c r="B19" i="15" s="1"/>
  <c r="G19" i="15" s="1"/>
  <c r="D14" i="14"/>
  <c r="E14" i="14" s="1"/>
  <c r="F14" i="14" s="1"/>
  <c r="B15" i="14" s="1"/>
  <c r="G14" i="14"/>
  <c r="K14" i="14" s="1"/>
  <c r="L18" i="15" l="1"/>
  <c r="N18" i="15" s="1"/>
  <c r="M18" i="15"/>
  <c r="K19" i="15"/>
  <c r="C7" i="15"/>
  <c r="G9" i="15" s="1"/>
  <c r="D19" i="15"/>
  <c r="E19" i="15" s="1"/>
  <c r="I19" i="15" s="1"/>
  <c r="I14" i="14"/>
  <c r="M14" i="14"/>
  <c r="L14" i="14"/>
  <c r="N14" i="14" s="1"/>
  <c r="G15" i="14"/>
  <c r="K15" i="14" s="1"/>
  <c r="D15" i="14"/>
  <c r="E15" i="14" s="1"/>
  <c r="I15" i="14" s="1"/>
  <c r="L19" i="15" l="1"/>
  <c r="N19" i="15" s="1"/>
  <c r="M19" i="15"/>
  <c r="F19" i="15"/>
  <c r="L15" i="14"/>
  <c r="N15" i="14" s="1"/>
  <c r="M15" i="14"/>
  <c r="F15" i="14"/>
  <c r="B16" i="14" s="1"/>
  <c r="B20" i="15" l="1"/>
  <c r="D16" i="14"/>
  <c r="E16" i="14" s="1"/>
  <c r="I16" i="14" s="1"/>
  <c r="G16" i="14"/>
  <c r="K16" i="14" s="1"/>
  <c r="G20" i="15" l="1"/>
  <c r="K20" i="15" s="1"/>
  <c r="D20" i="15"/>
  <c r="E20" i="15" s="1"/>
  <c r="M16" i="14"/>
  <c r="L16" i="14"/>
  <c r="N16" i="14" s="1"/>
  <c r="F16" i="14"/>
  <c r="B17" i="14" s="1"/>
  <c r="I20" i="15" l="1"/>
  <c r="F20" i="15"/>
  <c r="B21" i="15" s="1"/>
  <c r="M20" i="15"/>
  <c r="L20" i="15"/>
  <c r="N20" i="15" s="1"/>
  <c r="G17" i="14"/>
  <c r="K17" i="14" s="1"/>
  <c r="D17" i="14"/>
  <c r="E17" i="14" s="1"/>
  <c r="I17" i="14" s="1"/>
  <c r="G21" i="15" l="1"/>
  <c r="K21" i="15" s="1"/>
  <c r="D21" i="15"/>
  <c r="E21" i="15" s="1"/>
  <c r="F17" i="14"/>
  <c r="B18" i="14" s="1"/>
  <c r="L17" i="14"/>
  <c r="N17" i="14" s="1"/>
  <c r="M17" i="14"/>
  <c r="I21" i="15" l="1"/>
  <c r="F21" i="15"/>
  <c r="B22" i="15" s="1"/>
  <c r="M21" i="15"/>
  <c r="L21" i="15"/>
  <c r="N21" i="15" s="1"/>
  <c r="D18" i="14"/>
  <c r="E18" i="14" s="1"/>
  <c r="I18" i="14" s="1"/>
  <c r="G18" i="14"/>
  <c r="K18" i="14" s="1"/>
  <c r="D22" i="15" l="1"/>
  <c r="E22" i="15" s="1"/>
  <c r="G22" i="15"/>
  <c r="K22" i="15" s="1"/>
  <c r="L18" i="14"/>
  <c r="N18" i="14" s="1"/>
  <c r="M18" i="14"/>
  <c r="F18" i="14"/>
  <c r="B19" i="14" s="1"/>
  <c r="D19" i="14" s="1"/>
  <c r="E19" i="14" s="1"/>
  <c r="I19" i="14" s="1"/>
  <c r="P35" i="12"/>
  <c r="H8" i="10"/>
  <c r="B11" i="12"/>
  <c r="A11" i="12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J8" i="12"/>
  <c r="N8" i="12" s="1"/>
  <c r="J7" i="12"/>
  <c r="N7" i="12" s="1"/>
  <c r="J6" i="12"/>
  <c r="N6" i="12" s="1"/>
  <c r="B6" i="12"/>
  <c r="G6" i="12" s="1"/>
  <c r="J5" i="12"/>
  <c r="N5" i="12" s="1"/>
  <c r="K4" i="12"/>
  <c r="K5" i="12" s="1"/>
  <c r="K6" i="12" s="1"/>
  <c r="K7" i="12" s="1"/>
  <c r="K8" i="12" s="1"/>
  <c r="J4" i="12"/>
  <c r="N4" i="12" s="1"/>
  <c r="C11" i="12" s="1"/>
  <c r="J11" i="12" s="1"/>
  <c r="M22" i="15" l="1"/>
  <c r="L22" i="15"/>
  <c r="N22" i="15" s="1"/>
  <c r="I22" i="15"/>
  <c r="F22" i="15"/>
  <c r="B23" i="15" s="1"/>
  <c r="G19" i="14"/>
  <c r="K19" i="14" s="1"/>
  <c r="L19" i="14" s="1"/>
  <c r="N19" i="14" s="1"/>
  <c r="M19" i="14"/>
  <c r="G11" i="12"/>
  <c r="A32" i="12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H32" i="12"/>
  <c r="F19" i="14"/>
  <c r="B20" i="14" s="1"/>
  <c r="C138" i="12"/>
  <c r="C136" i="12"/>
  <c r="C134" i="12"/>
  <c r="C132" i="12"/>
  <c r="C130" i="12"/>
  <c r="C128" i="12"/>
  <c r="C126" i="12"/>
  <c r="C124" i="12"/>
  <c r="C122" i="12"/>
  <c r="C120" i="12"/>
  <c r="C118" i="12"/>
  <c r="C116" i="12"/>
  <c r="C114" i="12"/>
  <c r="C112" i="12"/>
  <c r="C110" i="12"/>
  <c r="C108" i="12"/>
  <c r="C106" i="12"/>
  <c r="C104" i="12"/>
  <c r="C102" i="12"/>
  <c r="C100" i="12"/>
  <c r="C98" i="12"/>
  <c r="C96" i="12"/>
  <c r="C94" i="12"/>
  <c r="C92" i="12"/>
  <c r="C90" i="12"/>
  <c r="C88" i="12"/>
  <c r="C86" i="12"/>
  <c r="C84" i="12"/>
  <c r="C82" i="12"/>
  <c r="C80" i="12"/>
  <c r="C78" i="12"/>
  <c r="C76" i="12"/>
  <c r="C74" i="12"/>
  <c r="C72" i="12"/>
  <c r="C70" i="12"/>
  <c r="C68" i="12"/>
  <c r="C66" i="12"/>
  <c r="C64" i="12"/>
  <c r="C62" i="12"/>
  <c r="C60" i="12"/>
  <c r="C58" i="12"/>
  <c r="C56" i="12"/>
  <c r="C54" i="12"/>
  <c r="C52" i="12"/>
  <c r="C50" i="12"/>
  <c r="C48" i="12"/>
  <c r="C46" i="12"/>
  <c r="C44" i="12"/>
  <c r="C42" i="12"/>
  <c r="C40" i="12"/>
  <c r="C38" i="12"/>
  <c r="C36" i="12"/>
  <c r="C34" i="12"/>
  <c r="C32" i="12"/>
  <c r="C30" i="12"/>
  <c r="C28" i="12"/>
  <c r="C26" i="12"/>
  <c r="C24" i="12"/>
  <c r="C22" i="12"/>
  <c r="C20" i="12"/>
  <c r="C18" i="12"/>
  <c r="C16" i="12"/>
  <c r="C14" i="12"/>
  <c r="C12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503" i="12"/>
  <c r="C501" i="12"/>
  <c r="C499" i="12"/>
  <c r="C497" i="12"/>
  <c r="C495" i="12"/>
  <c r="C493" i="12"/>
  <c r="C491" i="12"/>
  <c r="C489" i="12"/>
  <c r="C487" i="12"/>
  <c r="C485" i="12"/>
  <c r="C483" i="12"/>
  <c r="C481" i="12"/>
  <c r="C479" i="12"/>
  <c r="C477" i="12"/>
  <c r="C475" i="12"/>
  <c r="C473" i="12"/>
  <c r="C471" i="12"/>
  <c r="C469" i="12"/>
  <c r="C467" i="12"/>
  <c r="C465" i="12"/>
  <c r="C463" i="12"/>
  <c r="C461" i="12"/>
  <c r="C459" i="12"/>
  <c r="C457" i="12"/>
  <c r="C455" i="12"/>
  <c r="C453" i="12"/>
  <c r="C451" i="12"/>
  <c r="C449" i="12"/>
  <c r="C447" i="12"/>
  <c r="C445" i="12"/>
  <c r="C443" i="12"/>
  <c r="C441" i="12"/>
  <c r="C439" i="12"/>
  <c r="C437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C401" i="12"/>
  <c r="C399" i="12"/>
  <c r="C397" i="12"/>
  <c r="C395" i="12"/>
  <c r="C393" i="12"/>
  <c r="C391" i="12"/>
  <c r="C389" i="12"/>
  <c r="C387" i="12"/>
  <c r="C385" i="12"/>
  <c r="C383" i="12"/>
  <c r="C381" i="12"/>
  <c r="C379" i="12"/>
  <c r="C377" i="12"/>
  <c r="C375" i="12"/>
  <c r="C373" i="12"/>
  <c r="C371" i="12"/>
  <c r="C502" i="12"/>
  <c r="C500" i="12"/>
  <c r="C498" i="12"/>
  <c r="C496" i="12"/>
  <c r="C494" i="12"/>
  <c r="C492" i="12"/>
  <c r="C490" i="12"/>
  <c r="C488" i="12"/>
  <c r="C486" i="12"/>
  <c r="C484" i="12"/>
  <c r="C482" i="12"/>
  <c r="C480" i="12"/>
  <c r="C478" i="12"/>
  <c r="C476" i="12"/>
  <c r="C474" i="12"/>
  <c r="C472" i="12"/>
  <c r="C470" i="12"/>
  <c r="C468" i="12"/>
  <c r="C466" i="12"/>
  <c r="C464" i="12"/>
  <c r="C462" i="12"/>
  <c r="C460" i="12"/>
  <c r="C458" i="12"/>
  <c r="C456" i="12"/>
  <c r="C454" i="12"/>
  <c r="C452" i="12"/>
  <c r="C450" i="12"/>
  <c r="C448" i="12"/>
  <c r="C446" i="12"/>
  <c r="C444" i="12"/>
  <c r="C442" i="12"/>
  <c r="C440" i="12"/>
  <c r="C438" i="12"/>
  <c r="C436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00" i="12"/>
  <c r="C398" i="12"/>
  <c r="C396" i="12"/>
  <c r="C394" i="12"/>
  <c r="C392" i="12"/>
  <c r="C390" i="12"/>
  <c r="C388" i="12"/>
  <c r="C386" i="12"/>
  <c r="C384" i="12"/>
  <c r="C382" i="12"/>
  <c r="C380" i="12"/>
  <c r="C378" i="12"/>
  <c r="C376" i="12"/>
  <c r="C374" i="12"/>
  <c r="C372" i="12"/>
  <c r="C370" i="12"/>
  <c r="C368" i="12"/>
  <c r="C366" i="12"/>
  <c r="C364" i="12"/>
  <c r="C362" i="12"/>
  <c r="C360" i="12"/>
  <c r="C358" i="12"/>
  <c r="C356" i="12"/>
  <c r="C354" i="12"/>
  <c r="C352" i="12"/>
  <c r="C350" i="12"/>
  <c r="C348" i="12"/>
  <c r="C346" i="12"/>
  <c r="C344" i="12"/>
  <c r="C342" i="12"/>
  <c r="C340" i="12"/>
  <c r="C338" i="12"/>
  <c r="C336" i="12"/>
  <c r="C334" i="12"/>
  <c r="C332" i="12"/>
  <c r="C330" i="12"/>
  <c r="C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369" i="12"/>
  <c r="C367" i="12"/>
  <c r="C365" i="12"/>
  <c r="C363" i="12"/>
  <c r="C361" i="12"/>
  <c r="C359" i="12"/>
  <c r="C357" i="12"/>
  <c r="C355" i="12"/>
  <c r="C353" i="12"/>
  <c r="C351" i="12"/>
  <c r="C349" i="12"/>
  <c r="C347" i="12"/>
  <c r="C345" i="12"/>
  <c r="C343" i="12"/>
  <c r="C341" i="12"/>
  <c r="C339" i="12"/>
  <c r="C337" i="12"/>
  <c r="C335" i="12"/>
  <c r="C333" i="12"/>
  <c r="C331" i="12"/>
  <c r="C329" i="12"/>
  <c r="C327" i="12"/>
  <c r="C325" i="12"/>
  <c r="C323" i="12"/>
  <c r="C321" i="12"/>
  <c r="C319" i="12"/>
  <c r="C317" i="12"/>
  <c r="C315" i="12"/>
  <c r="C313" i="12"/>
  <c r="C311" i="12"/>
  <c r="C309" i="12"/>
  <c r="C307" i="12"/>
  <c r="C305" i="12"/>
  <c r="C303" i="12"/>
  <c r="C301" i="12"/>
  <c r="C299" i="12"/>
  <c r="C297" i="12"/>
  <c r="C295" i="12"/>
  <c r="C293" i="12"/>
  <c r="C291" i="12"/>
  <c r="C289" i="12"/>
  <c r="C287" i="12"/>
  <c r="C285" i="12"/>
  <c r="C283" i="12"/>
  <c r="C281" i="12"/>
  <c r="C279" i="12"/>
  <c r="C277" i="12"/>
  <c r="C275" i="12"/>
  <c r="C273" i="12"/>
  <c r="C271" i="12"/>
  <c r="C269" i="12"/>
  <c r="C267" i="12"/>
  <c r="C265" i="12"/>
  <c r="C263" i="12"/>
  <c r="C261" i="12"/>
  <c r="C259" i="12"/>
  <c r="C257" i="12"/>
  <c r="C255" i="12"/>
  <c r="C253" i="12"/>
  <c r="C251" i="12"/>
  <c r="C249" i="12"/>
  <c r="C247" i="12"/>
  <c r="C245" i="12"/>
  <c r="C243" i="12"/>
  <c r="C241" i="12"/>
  <c r="C239" i="12"/>
  <c r="C237" i="12"/>
  <c r="C235" i="12"/>
  <c r="C233" i="12"/>
  <c r="C231" i="12"/>
  <c r="C229" i="12"/>
  <c r="C227" i="12"/>
  <c r="C225" i="12"/>
  <c r="C223" i="12"/>
  <c r="C221" i="12"/>
  <c r="C219" i="12"/>
  <c r="C217" i="12"/>
  <c r="C215" i="12"/>
  <c r="C213" i="12"/>
  <c r="C211" i="12"/>
  <c r="C209" i="12"/>
  <c r="C207" i="12"/>
  <c r="C205" i="12"/>
  <c r="C203" i="12"/>
  <c r="C201" i="12"/>
  <c r="C199" i="12"/>
  <c r="C197" i="12"/>
  <c r="C195" i="12"/>
  <c r="C193" i="12"/>
  <c r="C191" i="12"/>
  <c r="C189" i="12"/>
  <c r="C187" i="12"/>
  <c r="C185" i="12"/>
  <c r="C183" i="12"/>
  <c r="C181" i="12"/>
  <c r="C179" i="12"/>
  <c r="C177" i="12"/>
  <c r="C175" i="12"/>
  <c r="C173" i="12"/>
  <c r="C171" i="12"/>
  <c r="C169" i="12"/>
  <c r="C167" i="12"/>
  <c r="C165" i="12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233" i="12"/>
  <c r="C1231" i="12"/>
  <c r="C1229" i="12"/>
  <c r="C1227" i="12"/>
  <c r="C1225" i="12"/>
  <c r="C1223" i="12"/>
  <c r="C1221" i="12"/>
  <c r="C1219" i="12"/>
  <c r="C1217" i="12"/>
  <c r="C1215" i="12"/>
  <c r="C1213" i="12"/>
  <c r="C1211" i="12"/>
  <c r="C1209" i="12"/>
  <c r="C1232" i="12"/>
  <c r="C1230" i="12"/>
  <c r="C1228" i="12"/>
  <c r="C1226" i="12"/>
  <c r="C1224" i="12"/>
  <c r="C1222" i="12"/>
  <c r="C1220" i="12"/>
  <c r="C1218" i="12"/>
  <c r="C1216" i="12"/>
  <c r="C1214" i="12"/>
  <c r="C1212" i="12"/>
  <c r="C1210" i="12"/>
  <c r="C1208" i="12"/>
  <c r="C1206" i="12"/>
  <c r="C1204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1180" i="12"/>
  <c r="C1178" i="12"/>
  <c r="C1176" i="12"/>
  <c r="C1174" i="12"/>
  <c r="C1172" i="12"/>
  <c r="C1170" i="12"/>
  <c r="C1168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126" i="12"/>
  <c r="C1124" i="12"/>
  <c r="C1122" i="12"/>
  <c r="C1120" i="12"/>
  <c r="C1118" i="12"/>
  <c r="C1116" i="12"/>
  <c r="C1114" i="12"/>
  <c r="C1112" i="12"/>
  <c r="C1110" i="12"/>
  <c r="C1108" i="12"/>
  <c r="C1106" i="12"/>
  <c r="C1104" i="12"/>
  <c r="C1102" i="12"/>
  <c r="C1100" i="12"/>
  <c r="C1098" i="12"/>
  <c r="C1096" i="12"/>
  <c r="C1094" i="12"/>
  <c r="C1092" i="12"/>
  <c r="C1090" i="12"/>
  <c r="C1088" i="12"/>
  <c r="C1086" i="12"/>
  <c r="C1084" i="12"/>
  <c r="C1082" i="12"/>
  <c r="C1080" i="12"/>
  <c r="C1078" i="12"/>
  <c r="C1076" i="12"/>
  <c r="C1074" i="12"/>
  <c r="C1072" i="12"/>
  <c r="C1070" i="12"/>
  <c r="C1068" i="12"/>
  <c r="C1066" i="12"/>
  <c r="C1064" i="12"/>
  <c r="C1062" i="12"/>
  <c r="C1060" i="12"/>
  <c r="C1058" i="12"/>
  <c r="C1056" i="12"/>
  <c r="C1054" i="12"/>
  <c r="C1052" i="12"/>
  <c r="C1050" i="12"/>
  <c r="C1048" i="12"/>
  <c r="C1046" i="12"/>
  <c r="C1044" i="12"/>
  <c r="C1042" i="12"/>
  <c r="C1040" i="12"/>
  <c r="C1038" i="12"/>
  <c r="C1036" i="12"/>
  <c r="C1034" i="12"/>
  <c r="C1032" i="12"/>
  <c r="C1030" i="12"/>
  <c r="C1028" i="12"/>
  <c r="C1026" i="12"/>
  <c r="C1024" i="12"/>
  <c r="C1022" i="12"/>
  <c r="C1020" i="12"/>
  <c r="C1018" i="12"/>
  <c r="C1016" i="12"/>
  <c r="C1014" i="12"/>
  <c r="C1012" i="12"/>
  <c r="C1010" i="12"/>
  <c r="C1008" i="12"/>
  <c r="C1006" i="12"/>
  <c r="C1004" i="12"/>
  <c r="C1002" i="12"/>
  <c r="C1000" i="12"/>
  <c r="C1207" i="12"/>
  <c r="C1205" i="12"/>
  <c r="C1203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1179" i="12"/>
  <c r="C1177" i="12"/>
  <c r="C1175" i="12"/>
  <c r="C1173" i="12"/>
  <c r="C1171" i="12"/>
  <c r="C1169" i="12"/>
  <c r="C1167" i="12"/>
  <c r="C1165" i="12"/>
  <c r="C1163" i="12"/>
  <c r="C1161" i="12"/>
  <c r="C1159" i="12"/>
  <c r="C1157" i="12"/>
  <c r="C1155" i="12"/>
  <c r="C1153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25" i="12"/>
  <c r="C1123" i="12"/>
  <c r="C1121" i="12"/>
  <c r="C1119" i="12"/>
  <c r="C1117" i="12"/>
  <c r="C1115" i="12"/>
  <c r="C1113" i="12"/>
  <c r="C1111" i="12"/>
  <c r="C1109" i="12"/>
  <c r="C1107" i="12"/>
  <c r="C1105" i="12"/>
  <c r="C1103" i="12"/>
  <c r="C1101" i="12"/>
  <c r="C1099" i="12"/>
  <c r="C1097" i="12"/>
  <c r="C1095" i="12"/>
  <c r="C1093" i="12"/>
  <c r="C1091" i="12"/>
  <c r="C1089" i="12"/>
  <c r="C1087" i="12"/>
  <c r="C1085" i="12"/>
  <c r="C1083" i="12"/>
  <c r="C1081" i="12"/>
  <c r="C1079" i="12"/>
  <c r="C1077" i="12"/>
  <c r="C1075" i="12"/>
  <c r="C1073" i="12"/>
  <c r="C1071" i="12"/>
  <c r="C1069" i="12"/>
  <c r="C1067" i="12"/>
  <c r="C1065" i="12"/>
  <c r="C1063" i="12"/>
  <c r="C1061" i="12"/>
  <c r="C1059" i="12"/>
  <c r="C1057" i="12"/>
  <c r="C1055" i="12"/>
  <c r="C1053" i="12"/>
  <c r="C1051" i="12"/>
  <c r="C1049" i="12"/>
  <c r="C1047" i="12"/>
  <c r="C1045" i="12"/>
  <c r="C1043" i="12"/>
  <c r="C1041" i="12"/>
  <c r="C1039" i="12"/>
  <c r="C1037" i="12"/>
  <c r="C1035" i="12"/>
  <c r="C1033" i="12"/>
  <c r="C1031" i="12"/>
  <c r="C1029" i="12"/>
  <c r="C1027" i="12"/>
  <c r="C1025" i="12"/>
  <c r="C1023" i="12"/>
  <c r="C1021" i="12"/>
  <c r="C1019" i="12"/>
  <c r="C1017" i="12"/>
  <c r="C1015" i="12"/>
  <c r="C1013" i="12"/>
  <c r="C1011" i="12"/>
  <c r="C1009" i="12"/>
  <c r="C1007" i="12"/>
  <c r="C1005" i="12"/>
  <c r="C1003" i="12"/>
  <c r="C999" i="12"/>
  <c r="C997" i="12"/>
  <c r="C995" i="12"/>
  <c r="C993" i="12"/>
  <c r="C991" i="12"/>
  <c r="C989" i="12"/>
  <c r="C987" i="12"/>
  <c r="C985" i="12"/>
  <c r="C983" i="12"/>
  <c r="C981" i="12"/>
  <c r="C979" i="12"/>
  <c r="C977" i="12"/>
  <c r="C975" i="12"/>
  <c r="C973" i="12"/>
  <c r="C971" i="12"/>
  <c r="C969" i="12"/>
  <c r="C967" i="12"/>
  <c r="C965" i="12"/>
  <c r="C963" i="12"/>
  <c r="C961" i="12"/>
  <c r="C959" i="12"/>
  <c r="C957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1001" i="12"/>
  <c r="C998" i="12"/>
  <c r="C996" i="12"/>
  <c r="C994" i="12"/>
  <c r="C992" i="12"/>
  <c r="C990" i="12"/>
  <c r="C988" i="12"/>
  <c r="C986" i="12"/>
  <c r="C984" i="12"/>
  <c r="C982" i="12"/>
  <c r="C980" i="12"/>
  <c r="C978" i="12"/>
  <c r="C976" i="12"/>
  <c r="C974" i="12"/>
  <c r="C972" i="12"/>
  <c r="C970" i="12"/>
  <c r="C968" i="12"/>
  <c r="C966" i="12"/>
  <c r="C964" i="12"/>
  <c r="C962" i="12"/>
  <c r="C960" i="12"/>
  <c r="C958" i="12"/>
  <c r="C956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C543" i="12"/>
  <c r="C541" i="12"/>
  <c r="C539" i="12"/>
  <c r="C537" i="12"/>
  <c r="C535" i="12"/>
  <c r="C533" i="12"/>
  <c r="C531" i="12"/>
  <c r="C529" i="12"/>
  <c r="C527" i="12"/>
  <c r="C525" i="12"/>
  <c r="C523" i="12"/>
  <c r="C521" i="12"/>
  <c r="C519" i="12"/>
  <c r="C517" i="12"/>
  <c r="C515" i="12"/>
  <c r="C513" i="12"/>
  <c r="C511" i="12"/>
  <c r="C509" i="12"/>
  <c r="C507" i="12"/>
  <c r="C505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646" i="12"/>
  <c r="C644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2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544" i="12"/>
  <c r="C542" i="12"/>
  <c r="C540" i="12"/>
  <c r="C538" i="12"/>
  <c r="C536" i="12"/>
  <c r="C534" i="12"/>
  <c r="C532" i="12"/>
  <c r="C530" i="12"/>
  <c r="C528" i="12"/>
  <c r="C526" i="12"/>
  <c r="C524" i="12"/>
  <c r="C522" i="12"/>
  <c r="C520" i="12"/>
  <c r="C518" i="12"/>
  <c r="C516" i="12"/>
  <c r="C514" i="12"/>
  <c r="C512" i="12"/>
  <c r="C510" i="12"/>
  <c r="C508" i="12"/>
  <c r="C506" i="12"/>
  <c r="C504" i="12"/>
  <c r="C1549" i="12"/>
  <c r="C1550" i="12"/>
  <c r="C1547" i="12"/>
  <c r="C1545" i="12"/>
  <c r="C1543" i="12"/>
  <c r="C1541" i="12"/>
  <c r="C1539" i="12"/>
  <c r="C1537" i="12"/>
  <c r="C1535" i="12"/>
  <c r="C1533" i="12"/>
  <c r="C1531" i="12"/>
  <c r="C1529" i="12"/>
  <c r="C1527" i="12"/>
  <c r="C1525" i="12"/>
  <c r="C1523" i="12"/>
  <c r="C1548" i="12"/>
  <c r="C1546" i="12"/>
  <c r="C1544" i="12"/>
  <c r="C1542" i="12"/>
  <c r="C1540" i="12"/>
  <c r="C1538" i="12"/>
  <c r="C1536" i="12"/>
  <c r="C1534" i="12"/>
  <c r="C1532" i="12"/>
  <c r="C1530" i="12"/>
  <c r="C1528" i="12"/>
  <c r="C1526" i="12"/>
  <c r="C1524" i="12"/>
  <c r="C1522" i="12"/>
  <c r="C1520" i="12"/>
  <c r="C1518" i="12"/>
  <c r="C1516" i="12"/>
  <c r="C1514" i="12"/>
  <c r="C1512" i="12"/>
  <c r="C1510" i="12"/>
  <c r="C1508" i="12"/>
  <c r="C1506" i="12"/>
  <c r="C1504" i="12"/>
  <c r="C1502" i="12"/>
  <c r="C1500" i="12"/>
  <c r="C1498" i="12"/>
  <c r="C1496" i="12"/>
  <c r="C1494" i="12"/>
  <c r="C1492" i="12"/>
  <c r="C1490" i="12"/>
  <c r="C1488" i="12"/>
  <c r="C1486" i="12"/>
  <c r="C1484" i="12"/>
  <c r="C1482" i="12"/>
  <c r="C1480" i="12"/>
  <c r="C1478" i="12"/>
  <c r="C1476" i="12"/>
  <c r="C1474" i="12"/>
  <c r="C1472" i="12"/>
  <c r="C1521" i="12"/>
  <c r="C1519" i="12"/>
  <c r="C1517" i="12"/>
  <c r="C1515" i="12"/>
  <c r="C1513" i="12"/>
  <c r="C1511" i="12"/>
  <c r="C1509" i="12"/>
  <c r="C1507" i="12"/>
  <c r="C1505" i="12"/>
  <c r="C1503" i="12"/>
  <c r="C1501" i="12"/>
  <c r="C1499" i="12"/>
  <c r="C1497" i="12"/>
  <c r="C1495" i="12"/>
  <c r="C1493" i="12"/>
  <c r="C1491" i="12"/>
  <c r="C1489" i="12"/>
  <c r="C1487" i="12"/>
  <c r="C1485" i="12"/>
  <c r="C1483" i="12"/>
  <c r="C1481" i="12"/>
  <c r="C1479" i="12"/>
  <c r="C1477" i="12"/>
  <c r="C1475" i="12"/>
  <c r="C1473" i="12"/>
  <c r="C1471" i="12"/>
  <c r="C1470" i="12"/>
  <c r="C1468" i="12"/>
  <c r="C1466" i="12"/>
  <c r="C1464" i="12"/>
  <c r="C1462" i="12"/>
  <c r="C1460" i="12"/>
  <c r="C1458" i="12"/>
  <c r="C1456" i="12"/>
  <c r="C1454" i="12"/>
  <c r="C1452" i="12"/>
  <c r="C1450" i="12"/>
  <c r="C1448" i="12"/>
  <c r="C1446" i="12"/>
  <c r="C1444" i="12"/>
  <c r="C1442" i="12"/>
  <c r="C1440" i="12"/>
  <c r="C1438" i="12"/>
  <c r="C1436" i="12"/>
  <c r="C1434" i="12"/>
  <c r="C1432" i="12"/>
  <c r="C1430" i="12"/>
  <c r="C1428" i="12"/>
  <c r="C1426" i="12"/>
  <c r="C1424" i="12"/>
  <c r="C1422" i="12"/>
  <c r="C1420" i="12"/>
  <c r="C1418" i="12"/>
  <c r="C1469" i="12"/>
  <c r="C1467" i="12"/>
  <c r="C1465" i="12"/>
  <c r="C1463" i="12"/>
  <c r="C1461" i="12"/>
  <c r="C1459" i="12"/>
  <c r="C1457" i="12"/>
  <c r="C1455" i="12"/>
  <c r="C1453" i="12"/>
  <c r="C1451" i="12"/>
  <c r="C1449" i="12"/>
  <c r="C1447" i="12"/>
  <c r="C1445" i="12"/>
  <c r="C1443" i="12"/>
  <c r="C1441" i="12"/>
  <c r="C1439" i="12"/>
  <c r="C1437" i="12"/>
  <c r="C1435" i="12"/>
  <c r="C1433" i="12"/>
  <c r="C1431" i="12"/>
  <c r="C1429" i="12"/>
  <c r="C1427" i="12"/>
  <c r="C1425" i="12"/>
  <c r="C1423" i="12"/>
  <c r="C1421" i="12"/>
  <c r="C1419" i="12"/>
  <c r="C1417" i="12"/>
  <c r="C1415" i="12"/>
  <c r="C1413" i="12"/>
  <c r="C1411" i="12"/>
  <c r="C1409" i="12"/>
  <c r="C1407" i="12"/>
  <c r="C1405" i="12"/>
  <c r="C1403" i="12"/>
  <c r="C1401" i="12"/>
  <c r="C1399" i="12"/>
  <c r="C1397" i="12"/>
  <c r="C1395" i="12"/>
  <c r="C1393" i="12"/>
  <c r="C1391" i="12"/>
  <c r="C1389" i="12"/>
  <c r="C1387" i="12"/>
  <c r="C1385" i="12"/>
  <c r="C1383" i="12"/>
  <c r="C1381" i="12"/>
  <c r="C1379" i="12"/>
  <c r="C1377" i="12"/>
  <c r="C1375" i="12"/>
  <c r="C1373" i="12"/>
  <c r="C1371" i="12"/>
  <c r="C1369" i="12"/>
  <c r="C1367" i="12"/>
  <c r="C1365" i="12"/>
  <c r="C1363" i="12"/>
  <c r="C1361" i="12"/>
  <c r="C1359" i="12"/>
  <c r="C1357" i="12"/>
  <c r="C1355" i="12"/>
  <c r="C1353" i="12"/>
  <c r="C1351" i="12"/>
  <c r="C1349" i="12"/>
  <c r="C1347" i="12"/>
  <c r="C1345" i="12"/>
  <c r="C1343" i="12"/>
  <c r="C1341" i="12"/>
  <c r="C1339" i="12"/>
  <c r="C1337" i="12"/>
  <c r="C1335" i="12"/>
  <c r="C1333" i="12"/>
  <c r="C1331" i="12"/>
  <c r="C1329" i="12"/>
  <c r="C1327" i="12"/>
  <c r="C1325" i="12"/>
  <c r="C1323" i="12"/>
  <c r="C1321" i="12"/>
  <c r="C1319" i="12"/>
  <c r="C1317" i="12"/>
  <c r="C1315" i="12"/>
  <c r="C1313" i="12"/>
  <c r="C1416" i="12"/>
  <c r="C1414" i="12"/>
  <c r="C1412" i="12"/>
  <c r="C1410" i="12"/>
  <c r="C1408" i="12"/>
  <c r="C1406" i="12"/>
  <c r="C1404" i="12"/>
  <c r="C1402" i="12"/>
  <c r="C1400" i="12"/>
  <c r="C1398" i="12"/>
  <c r="C1396" i="12"/>
  <c r="C1394" i="12"/>
  <c r="C1392" i="12"/>
  <c r="C1390" i="12"/>
  <c r="C1388" i="12"/>
  <c r="C1386" i="12"/>
  <c r="C1384" i="12"/>
  <c r="C1382" i="12"/>
  <c r="C1380" i="12"/>
  <c r="C1378" i="12"/>
  <c r="C1376" i="12"/>
  <c r="C1374" i="12"/>
  <c r="C1372" i="12"/>
  <c r="C1370" i="12"/>
  <c r="C1368" i="12"/>
  <c r="C1366" i="12"/>
  <c r="C1364" i="12"/>
  <c r="C1362" i="12"/>
  <c r="C1360" i="12"/>
  <c r="C1358" i="12"/>
  <c r="C1356" i="12"/>
  <c r="C1354" i="12"/>
  <c r="C1352" i="12"/>
  <c r="C1350" i="12"/>
  <c r="C1348" i="12"/>
  <c r="C1346" i="12"/>
  <c r="C1344" i="12"/>
  <c r="C1342" i="12"/>
  <c r="C1340" i="12"/>
  <c r="C1338" i="12"/>
  <c r="C1336" i="12"/>
  <c r="C1334" i="12"/>
  <c r="C1332" i="12"/>
  <c r="C1330" i="12"/>
  <c r="C1328" i="12"/>
  <c r="C1326" i="12"/>
  <c r="C1324" i="12"/>
  <c r="C1322" i="12"/>
  <c r="C1320" i="12"/>
  <c r="C1318" i="12"/>
  <c r="C1316" i="12"/>
  <c r="C1314" i="12"/>
  <c r="C1311" i="12"/>
  <c r="C1309" i="12"/>
  <c r="C1307" i="12"/>
  <c r="C1305" i="12"/>
  <c r="C1303" i="12"/>
  <c r="C1301" i="12"/>
  <c r="C1299" i="12"/>
  <c r="C1297" i="12"/>
  <c r="C1295" i="12"/>
  <c r="C1293" i="12"/>
  <c r="C1291" i="12"/>
  <c r="C1289" i="12"/>
  <c r="C1287" i="12"/>
  <c r="C1285" i="12"/>
  <c r="C1283" i="12"/>
  <c r="C1281" i="12"/>
  <c r="C1279" i="12"/>
  <c r="C1277" i="12"/>
  <c r="C1275" i="12"/>
  <c r="C1273" i="12"/>
  <c r="C1271" i="12"/>
  <c r="C1269" i="12"/>
  <c r="C1267" i="12"/>
  <c r="C1265" i="12"/>
  <c r="C1263" i="12"/>
  <c r="C1261" i="12"/>
  <c r="C1259" i="12"/>
  <c r="C1257" i="12"/>
  <c r="C1255" i="12"/>
  <c r="C1253" i="12"/>
  <c r="C1251" i="12"/>
  <c r="C1249" i="12"/>
  <c r="C1247" i="12"/>
  <c r="C1245" i="12"/>
  <c r="C1243" i="12"/>
  <c r="C1241" i="12"/>
  <c r="C1239" i="12"/>
  <c r="C1237" i="12"/>
  <c r="C1235" i="12"/>
  <c r="C1312" i="12"/>
  <c r="C1310" i="12"/>
  <c r="C1308" i="12"/>
  <c r="C1306" i="12"/>
  <c r="C1304" i="12"/>
  <c r="C1302" i="12"/>
  <c r="C1300" i="12"/>
  <c r="C1298" i="12"/>
  <c r="C1296" i="12"/>
  <c r="C1294" i="12"/>
  <c r="C1292" i="12"/>
  <c r="C1290" i="12"/>
  <c r="C1288" i="12"/>
  <c r="C1286" i="12"/>
  <c r="C1284" i="12"/>
  <c r="C1282" i="12"/>
  <c r="C1280" i="12"/>
  <c r="C1278" i="12"/>
  <c r="C1276" i="12"/>
  <c r="C1274" i="12"/>
  <c r="C1272" i="12"/>
  <c r="C1270" i="12"/>
  <c r="C1268" i="12"/>
  <c r="C1266" i="12"/>
  <c r="C1264" i="12"/>
  <c r="C1262" i="12"/>
  <c r="C1260" i="12"/>
  <c r="C1258" i="12"/>
  <c r="C1256" i="12"/>
  <c r="C1254" i="12"/>
  <c r="C1252" i="12"/>
  <c r="C1250" i="12"/>
  <c r="C1248" i="12"/>
  <c r="C1246" i="12"/>
  <c r="C1244" i="12"/>
  <c r="C1242" i="12"/>
  <c r="C1240" i="12"/>
  <c r="C1238" i="12"/>
  <c r="C1236" i="12"/>
  <c r="C1234" i="12"/>
  <c r="L4" i="12"/>
  <c r="E4" i="12"/>
  <c r="L5" i="12"/>
  <c r="M5" i="12" s="1"/>
  <c r="L7" i="12"/>
  <c r="M7" i="12" s="1"/>
  <c r="L6" i="12"/>
  <c r="M6" i="12" s="1"/>
  <c r="L8" i="12"/>
  <c r="M8" i="12" s="1"/>
  <c r="D11" i="12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C11" i="11"/>
  <c r="D23" i="15" l="1"/>
  <c r="E23" i="15" s="1"/>
  <c r="I23" i="15" s="1"/>
  <c r="G23" i="15"/>
  <c r="K23" i="15" s="1"/>
  <c r="F23" i="15"/>
  <c r="B24" i="15" s="1"/>
  <c r="D20" i="14"/>
  <c r="E20" i="14" s="1"/>
  <c r="I20" i="14" s="1"/>
  <c r="G20" i="14"/>
  <c r="K11" i="12"/>
  <c r="E11" i="12"/>
  <c r="I11" i="12" s="1"/>
  <c r="M11" i="12"/>
  <c r="J12" i="12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L9" i="12"/>
  <c r="M4" i="12"/>
  <c r="M9" i="12" s="1"/>
  <c r="C343" i="1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M23" i="15" l="1"/>
  <c r="L23" i="15"/>
  <c r="N23" i="15" s="1"/>
  <c r="D24" i="15"/>
  <c r="E24" i="15" s="1"/>
  <c r="G24" i="15"/>
  <c r="K24" i="15" s="1"/>
  <c r="K20" i="14"/>
  <c r="C7" i="14"/>
  <c r="F20" i="14"/>
  <c r="B22" i="14" s="1"/>
  <c r="L11" i="12"/>
  <c r="N11" i="12" s="1"/>
  <c r="F11" i="12"/>
  <c r="B12" i="12" s="1"/>
  <c r="G12" i="12" s="1"/>
  <c r="K12" i="12" s="1"/>
  <c r="L12" i="12" s="1"/>
  <c r="E11" i="1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M24" i="15" l="1"/>
  <c r="L24" i="15"/>
  <c r="N24" i="15" s="1"/>
  <c r="F24" i="15"/>
  <c r="B25" i="15" s="1"/>
  <c r="I24" i="15"/>
  <c r="G22" i="14"/>
  <c r="K22" i="14" s="1"/>
  <c r="L22" i="14" s="1"/>
  <c r="D22" i="14"/>
  <c r="E22" i="14" s="1"/>
  <c r="I22" i="14" s="1"/>
  <c r="L20" i="14"/>
  <c r="N20" i="14" s="1"/>
  <c r="M20" i="14"/>
  <c r="D12" i="12"/>
  <c r="E12" i="12" s="1"/>
  <c r="F12" i="12" s="1"/>
  <c r="B13" i="12" s="1"/>
  <c r="N12" i="12"/>
  <c r="M12" i="12"/>
  <c r="I11" i="11"/>
  <c r="I12" i="11" s="1"/>
  <c r="M12" i="11"/>
  <c r="L12" i="11"/>
  <c r="N12" i="11" s="1"/>
  <c r="G13" i="11"/>
  <c r="K13" i="11" s="1"/>
  <c r="D13" i="11"/>
  <c r="E13" i="11" s="1"/>
  <c r="D25" i="15" l="1"/>
  <c r="E25" i="15" s="1"/>
  <c r="I25" i="15" s="1"/>
  <c r="G25" i="15"/>
  <c r="K25" i="15" s="1"/>
  <c r="N22" i="14"/>
  <c r="M22" i="14"/>
  <c r="F22" i="14"/>
  <c r="B23" i="14" s="1"/>
  <c r="G23" i="14" s="1"/>
  <c r="K23" i="14" s="1"/>
  <c r="L23" i="14" s="1"/>
  <c r="D13" i="12"/>
  <c r="E13" i="12" s="1"/>
  <c r="F13" i="12" s="1"/>
  <c r="B14" i="12" s="1"/>
  <c r="G14" i="12" s="1"/>
  <c r="K14" i="12" s="1"/>
  <c r="L14" i="12" s="1"/>
  <c r="G13" i="12"/>
  <c r="K13" i="12" s="1"/>
  <c r="L13" i="12" s="1"/>
  <c r="I12" i="12"/>
  <c r="I13" i="12" s="1"/>
  <c r="I13" i="11"/>
  <c r="L13" i="11"/>
  <c r="N13" i="11" s="1"/>
  <c r="M13" i="11"/>
  <c r="F13" i="11"/>
  <c r="B14" i="11" s="1"/>
  <c r="M25" i="15" l="1"/>
  <c r="L25" i="15"/>
  <c r="N25" i="15" s="1"/>
  <c r="F25" i="15"/>
  <c r="B26" i="15" s="1"/>
  <c r="D23" i="14"/>
  <c r="E23" i="14" s="1"/>
  <c r="I23" i="14" s="1"/>
  <c r="M13" i="12"/>
  <c r="N13" i="12"/>
  <c r="D14" i="12"/>
  <c r="E14" i="12" s="1"/>
  <c r="D14" i="11"/>
  <c r="E14" i="11" s="1"/>
  <c r="G14" i="11"/>
  <c r="K14" i="11" s="1"/>
  <c r="G26" i="15" l="1"/>
  <c r="K26" i="15" s="1"/>
  <c r="D26" i="15"/>
  <c r="E26" i="15" s="1"/>
  <c r="I26" i="15" s="1"/>
  <c r="F26" i="15"/>
  <c r="B27" i="15" s="1"/>
  <c r="F23" i="14"/>
  <c r="B24" i="14" s="1"/>
  <c r="I14" i="12"/>
  <c r="F14" i="12"/>
  <c r="B15" i="12" s="1"/>
  <c r="G15" i="12" s="1"/>
  <c r="K15" i="12" s="1"/>
  <c r="L15" i="12" s="1"/>
  <c r="N14" i="12"/>
  <c r="M14" i="12"/>
  <c r="I14" i="11"/>
  <c r="M14" i="11"/>
  <c r="L14" i="11"/>
  <c r="N14" i="11" s="1"/>
  <c r="F14" i="11"/>
  <c r="B15" i="11" s="1"/>
  <c r="D27" i="15" l="1"/>
  <c r="E27" i="15" s="1"/>
  <c r="I27" i="15" s="1"/>
  <c r="G27" i="15"/>
  <c r="K27" i="15" s="1"/>
  <c r="F27" i="15"/>
  <c r="B28" i="15" s="1"/>
  <c r="M26" i="15"/>
  <c r="L26" i="15"/>
  <c r="N26" i="15" s="1"/>
  <c r="D24" i="14"/>
  <c r="E24" i="14" s="1"/>
  <c r="I24" i="14" s="1"/>
  <c r="G24" i="14"/>
  <c r="K24" i="14" s="1"/>
  <c r="L24" i="14" s="1"/>
  <c r="N24" i="14" s="1"/>
  <c r="N23" i="14"/>
  <c r="M23" i="14"/>
  <c r="F24" i="14"/>
  <c r="B25" i="14" s="1"/>
  <c r="D15" i="12"/>
  <c r="E15" i="12" s="1"/>
  <c r="G15" i="11"/>
  <c r="K15" i="11" s="1"/>
  <c r="D15" i="11"/>
  <c r="E15" i="11" s="1"/>
  <c r="M27" i="15" l="1"/>
  <c r="L27" i="15"/>
  <c r="N27" i="15" s="1"/>
  <c r="D28" i="15"/>
  <c r="E28" i="15" s="1"/>
  <c r="G28" i="15"/>
  <c r="K28" i="15" s="1"/>
  <c r="M24" i="14"/>
  <c r="D25" i="14"/>
  <c r="E25" i="14" s="1"/>
  <c r="I25" i="14" s="1"/>
  <c r="G25" i="14"/>
  <c r="K25" i="14" s="1"/>
  <c r="L25" i="14" s="1"/>
  <c r="M15" i="12"/>
  <c r="N15" i="12"/>
  <c r="I15" i="12"/>
  <c r="F15" i="12"/>
  <c r="B16" i="12" s="1"/>
  <c r="G16" i="12" s="1"/>
  <c r="K16" i="12" s="1"/>
  <c r="L16" i="12" s="1"/>
  <c r="I15" i="11"/>
  <c r="F15" i="11"/>
  <c r="B16" i="11" s="1"/>
  <c r="L15" i="11"/>
  <c r="N15" i="11" s="1"/>
  <c r="M15" i="11"/>
  <c r="M28" i="15" l="1"/>
  <c r="L28" i="15"/>
  <c r="N28" i="15" s="1"/>
  <c r="I28" i="15"/>
  <c r="F28" i="15"/>
  <c r="B29" i="15" s="1"/>
  <c r="M25" i="14"/>
  <c r="N25" i="14"/>
  <c r="F25" i="14"/>
  <c r="B26" i="14" s="1"/>
  <c r="D16" i="12"/>
  <c r="E16" i="12" s="1"/>
  <c r="D16" i="11"/>
  <c r="E16" i="11" s="1"/>
  <c r="G16" i="11"/>
  <c r="K16" i="11" s="1"/>
  <c r="D29" i="15" l="1"/>
  <c r="E29" i="15" s="1"/>
  <c r="I29" i="15" s="1"/>
  <c r="G29" i="15"/>
  <c r="K29" i="15" s="1"/>
  <c r="F29" i="15"/>
  <c r="B30" i="15" s="1"/>
  <c r="D26" i="14"/>
  <c r="G26" i="14"/>
  <c r="K26" i="14" s="1"/>
  <c r="L26" i="14" s="1"/>
  <c r="E26" i="14"/>
  <c r="I26" i="14" s="1"/>
  <c r="I16" i="12"/>
  <c r="N16" i="12"/>
  <c r="M16" i="12"/>
  <c r="F16" i="12"/>
  <c r="B17" i="12" s="1"/>
  <c r="G17" i="12" s="1"/>
  <c r="K17" i="12" s="1"/>
  <c r="L17" i="12" s="1"/>
  <c r="I16" i="11"/>
  <c r="M16" i="11"/>
  <c r="L16" i="11"/>
  <c r="N16" i="11" s="1"/>
  <c r="F16" i="11"/>
  <c r="B17" i="11" s="1"/>
  <c r="M29" i="15" l="1"/>
  <c r="L29" i="15"/>
  <c r="N29" i="15" s="1"/>
  <c r="G30" i="15"/>
  <c r="K30" i="15" s="1"/>
  <c r="D30" i="15"/>
  <c r="E30" i="15" s="1"/>
  <c r="N26" i="14"/>
  <c r="M26" i="14"/>
  <c r="F26" i="14"/>
  <c r="B27" i="14" s="1"/>
  <c r="G27" i="14" s="1"/>
  <c r="K27" i="14" s="1"/>
  <c r="L27" i="14" s="1"/>
  <c r="D17" i="12"/>
  <c r="E17" i="12" s="1"/>
  <c r="I17" i="12" s="1"/>
  <c r="G17" i="11"/>
  <c r="K17" i="11" s="1"/>
  <c r="D17" i="11"/>
  <c r="E17" i="11" s="1"/>
  <c r="I17" i="11" s="1"/>
  <c r="I30" i="15" l="1"/>
  <c r="F30" i="15"/>
  <c r="B31" i="15" s="1"/>
  <c r="M30" i="15"/>
  <c r="L30" i="15"/>
  <c r="N30" i="15" s="1"/>
  <c r="D27" i="14"/>
  <c r="E27" i="14" s="1"/>
  <c r="I27" i="14" s="1"/>
  <c r="F17" i="12"/>
  <c r="B18" i="12" s="1"/>
  <c r="G18" i="12" s="1"/>
  <c r="K18" i="12" s="1"/>
  <c r="L18" i="12" s="1"/>
  <c r="M17" i="12"/>
  <c r="N17" i="12"/>
  <c r="F17" i="11"/>
  <c r="B18" i="11" s="1"/>
  <c r="L17" i="11"/>
  <c r="N17" i="11" s="1"/>
  <c r="M17" i="11"/>
  <c r="D31" i="15" l="1"/>
  <c r="E31" i="15" s="1"/>
  <c r="I31" i="15" s="1"/>
  <c r="G31" i="15"/>
  <c r="K31" i="15" s="1"/>
  <c r="F27" i="14"/>
  <c r="B28" i="14" s="1"/>
  <c r="D18" i="12"/>
  <c r="E18" i="12" s="1"/>
  <c r="I18" i="12" s="1"/>
  <c r="N18" i="12"/>
  <c r="M18" i="12"/>
  <c r="D18" i="11"/>
  <c r="E18" i="11" s="1"/>
  <c r="I18" i="11" s="1"/>
  <c r="G18" i="11"/>
  <c r="K18" i="11" s="1"/>
  <c r="M31" i="15" l="1"/>
  <c r="L31" i="15"/>
  <c r="N31" i="15" s="1"/>
  <c r="F31" i="15"/>
  <c r="B32" i="15" s="1"/>
  <c r="D28" i="14"/>
  <c r="E28" i="14" s="1"/>
  <c r="I28" i="14" s="1"/>
  <c r="G28" i="14"/>
  <c r="K28" i="14" s="1"/>
  <c r="L28" i="14" s="1"/>
  <c r="N28" i="14" s="1"/>
  <c r="M27" i="14"/>
  <c r="N27" i="14"/>
  <c r="F28" i="14"/>
  <c r="B29" i="14" s="1"/>
  <c r="F18" i="12"/>
  <c r="B19" i="12" s="1"/>
  <c r="G19" i="12" s="1"/>
  <c r="K19" i="12" s="1"/>
  <c r="L19" i="12" s="1"/>
  <c r="M18" i="11"/>
  <c r="L18" i="11"/>
  <c r="N18" i="11" s="1"/>
  <c r="F18" i="11"/>
  <c r="B19" i="11" s="1"/>
  <c r="G32" i="15" l="1"/>
  <c r="K32" i="15" s="1"/>
  <c r="D32" i="15"/>
  <c r="E32" i="15" s="1"/>
  <c r="I32" i="15" s="1"/>
  <c r="F32" i="15"/>
  <c r="B33" i="15" s="1"/>
  <c r="M28" i="14"/>
  <c r="D29" i="14"/>
  <c r="E29" i="14" s="1"/>
  <c r="I29" i="14" s="1"/>
  <c r="G29" i="14"/>
  <c r="K29" i="14" s="1"/>
  <c r="L29" i="14" s="1"/>
  <c r="D19" i="12"/>
  <c r="E19" i="12" s="1"/>
  <c r="I19" i="12" s="1"/>
  <c r="M19" i="12"/>
  <c r="G19" i="11"/>
  <c r="K19" i="11" s="1"/>
  <c r="D19" i="11"/>
  <c r="E19" i="11" s="1"/>
  <c r="I19" i="11" s="1"/>
  <c r="D33" i="15" l="1"/>
  <c r="E33" i="15" s="1"/>
  <c r="I33" i="15" s="1"/>
  <c r="G33" i="15"/>
  <c r="K33" i="15" s="1"/>
  <c r="M32" i="15"/>
  <c r="L32" i="15"/>
  <c r="N32" i="15" s="1"/>
  <c r="N29" i="14"/>
  <c r="M29" i="14"/>
  <c r="F29" i="14"/>
  <c r="B30" i="14" s="1"/>
  <c r="F19" i="12"/>
  <c r="B20" i="12" s="1"/>
  <c r="G20" i="12" s="1"/>
  <c r="K20" i="12" s="1"/>
  <c r="L20" i="12" s="1"/>
  <c r="N19" i="12"/>
  <c r="F19" i="11"/>
  <c r="B20" i="11" s="1"/>
  <c r="L19" i="11"/>
  <c r="N19" i="11" s="1"/>
  <c r="M19" i="11"/>
  <c r="M33" i="15" l="1"/>
  <c r="L33" i="15"/>
  <c r="N33" i="15" s="1"/>
  <c r="F33" i="15"/>
  <c r="B34" i="15" s="1"/>
  <c r="D30" i="14"/>
  <c r="G30" i="14"/>
  <c r="K30" i="14" s="1"/>
  <c r="L30" i="14" s="1"/>
  <c r="E30" i="14"/>
  <c r="I30" i="14" s="1"/>
  <c r="D20" i="12"/>
  <c r="E20" i="12" s="1"/>
  <c r="D20" i="11"/>
  <c r="E20" i="11" s="1"/>
  <c r="I20" i="11" s="1"/>
  <c r="G20" i="11"/>
  <c r="K20" i="11" s="1"/>
  <c r="G34" i="15" l="1"/>
  <c r="K34" i="15" s="1"/>
  <c r="D34" i="15"/>
  <c r="E34" i="15" s="1"/>
  <c r="I34" i="15" s="1"/>
  <c r="F34" i="15"/>
  <c r="B35" i="15" s="1"/>
  <c r="N30" i="14"/>
  <c r="M30" i="14"/>
  <c r="F30" i="14"/>
  <c r="B31" i="14" s="1"/>
  <c r="G31" i="14" s="1"/>
  <c r="K31" i="14" s="1"/>
  <c r="L31" i="14" s="1"/>
  <c r="N20" i="12"/>
  <c r="M20" i="12"/>
  <c r="I20" i="12"/>
  <c r="F20" i="12"/>
  <c r="B21" i="12" s="1"/>
  <c r="G21" i="12" s="1"/>
  <c r="K21" i="12" s="1"/>
  <c r="L21" i="12" s="1"/>
  <c r="M20" i="11"/>
  <c r="L20" i="11"/>
  <c r="N20" i="11" s="1"/>
  <c r="F20" i="11"/>
  <c r="B21" i="11" s="1"/>
  <c r="D35" i="15" l="1"/>
  <c r="E35" i="15" s="1"/>
  <c r="I35" i="15" s="1"/>
  <c r="G35" i="15"/>
  <c r="K35" i="15" s="1"/>
  <c r="M34" i="15"/>
  <c r="L34" i="15"/>
  <c r="N34" i="15" s="1"/>
  <c r="D31" i="14"/>
  <c r="E31" i="14" s="1"/>
  <c r="I31" i="14" s="1"/>
  <c r="D21" i="12"/>
  <c r="E21" i="12" s="1"/>
  <c r="I21" i="12" s="1"/>
  <c r="G21" i="11"/>
  <c r="K21" i="11" s="1"/>
  <c r="D21" i="11"/>
  <c r="E21" i="11" s="1"/>
  <c r="I21" i="11" s="1"/>
  <c r="M35" i="15" l="1"/>
  <c r="L35" i="15"/>
  <c r="N35" i="15" s="1"/>
  <c r="F35" i="15"/>
  <c r="B36" i="15" s="1"/>
  <c r="F31" i="14"/>
  <c r="B32" i="14" s="1"/>
  <c r="F21" i="12"/>
  <c r="B22" i="12" s="1"/>
  <c r="M21" i="12"/>
  <c r="N21" i="12"/>
  <c r="F21" i="11"/>
  <c r="B22" i="11" s="1"/>
  <c r="L21" i="11"/>
  <c r="N21" i="11" s="1"/>
  <c r="M21" i="11"/>
  <c r="G36" i="15" l="1"/>
  <c r="K36" i="15" s="1"/>
  <c r="D36" i="15"/>
  <c r="E36" i="15" s="1"/>
  <c r="I36" i="15" s="1"/>
  <c r="F36" i="15"/>
  <c r="B37" i="15" s="1"/>
  <c r="D32" i="14"/>
  <c r="E32" i="14" s="1"/>
  <c r="I32" i="14" s="1"/>
  <c r="G32" i="14"/>
  <c r="K32" i="14" s="1"/>
  <c r="L32" i="14" s="1"/>
  <c r="M31" i="14"/>
  <c r="N31" i="14"/>
  <c r="F32" i="14"/>
  <c r="B33" i="14" s="1"/>
  <c r="N32" i="14"/>
  <c r="G22" i="12"/>
  <c r="K22" i="12" s="1"/>
  <c r="D22" i="12"/>
  <c r="E22" i="12" s="1"/>
  <c r="I22" i="12" s="1"/>
  <c r="D22" i="11"/>
  <c r="E22" i="11" s="1"/>
  <c r="I22" i="11" s="1"/>
  <c r="G22" i="11"/>
  <c r="K22" i="11" s="1"/>
  <c r="D37" i="15" l="1"/>
  <c r="E37" i="15" s="1"/>
  <c r="I37" i="15" s="1"/>
  <c r="G37" i="15"/>
  <c r="K37" i="15" s="1"/>
  <c r="M36" i="15"/>
  <c r="L36" i="15"/>
  <c r="N36" i="15" s="1"/>
  <c r="M32" i="14"/>
  <c r="D33" i="14"/>
  <c r="E33" i="14" s="1"/>
  <c r="I33" i="14" s="1"/>
  <c r="G33" i="14"/>
  <c r="K33" i="14" s="1"/>
  <c r="L33" i="14" s="1"/>
  <c r="L22" i="12"/>
  <c r="N22" i="12" s="1"/>
  <c r="M22" i="12"/>
  <c r="F22" i="12"/>
  <c r="B23" i="12" s="1"/>
  <c r="M22" i="11"/>
  <c r="L22" i="11"/>
  <c r="N22" i="11" s="1"/>
  <c r="F22" i="11"/>
  <c r="B23" i="11" s="1"/>
  <c r="M37" i="15" l="1"/>
  <c r="L37" i="15"/>
  <c r="N37" i="15" s="1"/>
  <c r="F37" i="15"/>
  <c r="B38" i="15" s="1"/>
  <c r="N33" i="14"/>
  <c r="M33" i="14"/>
  <c r="F33" i="14"/>
  <c r="B34" i="14" s="1"/>
  <c r="D23" i="12"/>
  <c r="E23" i="12" s="1"/>
  <c r="I23" i="12" s="1"/>
  <c r="G23" i="12"/>
  <c r="K23" i="12" s="1"/>
  <c r="L23" i="12" s="1"/>
  <c r="F23" i="12"/>
  <c r="B24" i="12" s="1"/>
  <c r="G23" i="11"/>
  <c r="K23" i="11" s="1"/>
  <c r="D23" i="11"/>
  <c r="E23" i="11" s="1"/>
  <c r="I23" i="11" s="1"/>
  <c r="D38" i="15" l="1"/>
  <c r="E38" i="15" s="1"/>
  <c r="I38" i="15" s="1"/>
  <c r="G38" i="15"/>
  <c r="K38" i="15" s="1"/>
  <c r="F38" i="15"/>
  <c r="B39" i="15" s="1"/>
  <c r="D34" i="14"/>
  <c r="E34" i="14" s="1"/>
  <c r="I34" i="14" s="1"/>
  <c r="G34" i="14"/>
  <c r="K34" i="14" s="1"/>
  <c r="L34" i="14" s="1"/>
  <c r="M23" i="12"/>
  <c r="D24" i="12"/>
  <c r="E24" i="12" s="1"/>
  <c r="I24" i="12" s="1"/>
  <c r="G24" i="12"/>
  <c r="K24" i="12" s="1"/>
  <c r="N23" i="12"/>
  <c r="F23" i="11"/>
  <c r="B24" i="11" s="1"/>
  <c r="L23" i="11"/>
  <c r="N23" i="11" s="1"/>
  <c r="M23" i="11"/>
  <c r="M38" i="15" l="1"/>
  <c r="L38" i="15"/>
  <c r="N38" i="15" s="1"/>
  <c r="D39" i="15"/>
  <c r="E39" i="15" s="1"/>
  <c r="G39" i="15"/>
  <c r="K39" i="15" s="1"/>
  <c r="N34" i="14"/>
  <c r="M34" i="14"/>
  <c r="L24" i="12"/>
  <c r="N24" i="12" s="1"/>
  <c r="F34" i="14"/>
  <c r="B35" i="14" s="1"/>
  <c r="G35" i="14" s="1"/>
  <c r="K35" i="14" s="1"/>
  <c r="L35" i="14" s="1"/>
  <c r="F24" i="12"/>
  <c r="B25" i="12" s="1"/>
  <c r="G25" i="12" s="1"/>
  <c r="K25" i="12" s="1"/>
  <c r="L25" i="12" s="1"/>
  <c r="M24" i="12"/>
  <c r="D24" i="11"/>
  <c r="E24" i="11" s="1"/>
  <c r="I24" i="11" s="1"/>
  <c r="G24" i="11"/>
  <c r="K24" i="11" s="1"/>
  <c r="M39" i="15" l="1"/>
  <c r="L39" i="15"/>
  <c r="N39" i="15" s="1"/>
  <c r="I39" i="15"/>
  <c r="F39" i="15"/>
  <c r="B40" i="15" s="1"/>
  <c r="D25" i="12"/>
  <c r="E25" i="12" s="1"/>
  <c r="I25" i="12" s="1"/>
  <c r="D35" i="14"/>
  <c r="E35" i="14" s="1"/>
  <c r="I35" i="14" s="1"/>
  <c r="M25" i="12"/>
  <c r="N25" i="12"/>
  <c r="F25" i="12"/>
  <c r="B26" i="12" s="1"/>
  <c r="G26" i="12" s="1"/>
  <c r="K26" i="12" s="1"/>
  <c r="L26" i="12" s="1"/>
  <c r="M24" i="11"/>
  <c r="L24" i="11"/>
  <c r="N24" i="11" s="1"/>
  <c r="F24" i="11"/>
  <c r="B25" i="11" s="1"/>
  <c r="D40" i="15" l="1"/>
  <c r="E40" i="15" s="1"/>
  <c r="I40" i="15" s="1"/>
  <c r="G40" i="15"/>
  <c r="K40" i="15" s="1"/>
  <c r="F40" i="15"/>
  <c r="B41" i="15" s="1"/>
  <c r="F35" i="14"/>
  <c r="B36" i="14" s="1"/>
  <c r="D26" i="12"/>
  <c r="E26" i="12" s="1"/>
  <c r="I26" i="12" s="1"/>
  <c r="G25" i="11"/>
  <c r="K25" i="11" s="1"/>
  <c r="D25" i="11"/>
  <c r="E25" i="11" s="1"/>
  <c r="I25" i="11" s="1"/>
  <c r="M40" i="15" l="1"/>
  <c r="L40" i="15"/>
  <c r="N40" i="15" s="1"/>
  <c r="D41" i="15"/>
  <c r="E41" i="15" s="1"/>
  <c r="G41" i="15"/>
  <c r="K41" i="15" s="1"/>
  <c r="D36" i="14"/>
  <c r="E36" i="14" s="1"/>
  <c r="I36" i="14" s="1"/>
  <c r="G36" i="14"/>
  <c r="K36" i="14" s="1"/>
  <c r="L36" i="14" s="1"/>
  <c r="M36" i="14"/>
  <c r="M35" i="14"/>
  <c r="N35" i="14"/>
  <c r="N36" i="14"/>
  <c r="F26" i="12"/>
  <c r="B27" i="12" s="1"/>
  <c r="G27" i="12" s="1"/>
  <c r="K27" i="12" s="1"/>
  <c r="L27" i="12" s="1"/>
  <c r="N26" i="12"/>
  <c r="M26" i="12"/>
  <c r="F25" i="11"/>
  <c r="B26" i="11" s="1"/>
  <c r="L25" i="11"/>
  <c r="N25" i="11" s="1"/>
  <c r="M25" i="11"/>
  <c r="M41" i="15" l="1"/>
  <c r="L41" i="15"/>
  <c r="N41" i="15" s="1"/>
  <c r="I41" i="15"/>
  <c r="F41" i="15"/>
  <c r="B42" i="15" s="1"/>
  <c r="F36" i="14"/>
  <c r="B37" i="14" s="1"/>
  <c r="G37" i="14" s="1"/>
  <c r="K37" i="14" s="1"/>
  <c r="L37" i="14" s="1"/>
  <c r="D37" i="14"/>
  <c r="E37" i="14" s="1"/>
  <c r="I37" i="14" s="1"/>
  <c r="D27" i="12"/>
  <c r="E27" i="12" s="1"/>
  <c r="I27" i="12" s="1"/>
  <c r="D26" i="11"/>
  <c r="E26" i="11" s="1"/>
  <c r="I26" i="11" s="1"/>
  <c r="G26" i="11"/>
  <c r="K26" i="11" s="1"/>
  <c r="D42" i="15" l="1"/>
  <c r="E42" i="15" s="1"/>
  <c r="G42" i="15"/>
  <c r="K42" i="15" s="1"/>
  <c r="N37" i="14"/>
  <c r="M37" i="14"/>
  <c r="F37" i="14"/>
  <c r="B38" i="14" s="1"/>
  <c r="G38" i="14" s="1"/>
  <c r="K38" i="14" s="1"/>
  <c r="L38" i="14" s="1"/>
  <c r="F27" i="12"/>
  <c r="B28" i="12" s="1"/>
  <c r="G28" i="12" s="1"/>
  <c r="K28" i="12" s="1"/>
  <c r="L28" i="12" s="1"/>
  <c r="M27" i="12"/>
  <c r="N27" i="12"/>
  <c r="M26" i="11"/>
  <c r="L26" i="11"/>
  <c r="N26" i="11" s="1"/>
  <c r="F26" i="11"/>
  <c r="B27" i="11" s="1"/>
  <c r="M42" i="15" l="1"/>
  <c r="L42" i="15"/>
  <c r="N42" i="15" s="1"/>
  <c r="I42" i="15"/>
  <c r="F42" i="15"/>
  <c r="B43" i="15" s="1"/>
  <c r="M38" i="14"/>
  <c r="D38" i="14"/>
  <c r="E38" i="14" s="1"/>
  <c r="I38" i="14" s="1"/>
  <c r="D28" i="12"/>
  <c r="E28" i="12" s="1"/>
  <c r="I28" i="12" s="1"/>
  <c r="N28" i="12"/>
  <c r="M28" i="12"/>
  <c r="G27" i="11"/>
  <c r="K27" i="11" s="1"/>
  <c r="D27" i="11"/>
  <c r="E27" i="11" s="1"/>
  <c r="I27" i="11" s="1"/>
  <c r="G43" i="15" l="1"/>
  <c r="K43" i="15" s="1"/>
  <c r="D43" i="15"/>
  <c r="E43" i="15" s="1"/>
  <c r="N38" i="14"/>
  <c r="F38" i="14"/>
  <c r="B39" i="14" s="1"/>
  <c r="F28" i="12"/>
  <c r="B29" i="12" s="1"/>
  <c r="F27" i="11"/>
  <c r="B28" i="11" s="1"/>
  <c r="L27" i="11"/>
  <c r="N27" i="11" s="1"/>
  <c r="M27" i="11"/>
  <c r="I43" i="15" l="1"/>
  <c r="F43" i="15"/>
  <c r="B44" i="15" s="1"/>
  <c r="M43" i="15"/>
  <c r="L43" i="15"/>
  <c r="N43" i="15" s="1"/>
  <c r="D39" i="14"/>
  <c r="E39" i="14" s="1"/>
  <c r="I39" i="14" s="1"/>
  <c r="G39" i="14"/>
  <c r="K39" i="14" s="1"/>
  <c r="L39" i="14" s="1"/>
  <c r="D29" i="12"/>
  <c r="E29" i="12" s="1"/>
  <c r="I29" i="12" s="1"/>
  <c r="G29" i="12"/>
  <c r="K29" i="12" s="1"/>
  <c r="L29" i="12" s="1"/>
  <c r="F29" i="12"/>
  <c r="B30" i="12" s="1"/>
  <c r="G30" i="12" s="1"/>
  <c r="K30" i="12" s="1"/>
  <c r="L30" i="12" s="1"/>
  <c r="D28" i="11"/>
  <c r="E28" i="11" s="1"/>
  <c r="I28" i="11" s="1"/>
  <c r="G28" i="11"/>
  <c r="K28" i="11" s="1"/>
  <c r="D44" i="15" l="1"/>
  <c r="E44" i="15" s="1"/>
  <c r="I44" i="15" s="1"/>
  <c r="G44" i="15"/>
  <c r="K44" i="15" s="1"/>
  <c r="N39" i="14"/>
  <c r="M39" i="14"/>
  <c r="F39" i="14"/>
  <c r="B40" i="14" s="1"/>
  <c r="G40" i="14" s="1"/>
  <c r="K40" i="14" s="1"/>
  <c r="L40" i="14" s="1"/>
  <c r="M29" i="12"/>
  <c r="N29" i="12"/>
  <c r="D30" i="12"/>
  <c r="E30" i="12" s="1"/>
  <c r="I30" i="12" s="1"/>
  <c r="M28" i="11"/>
  <c r="L28" i="11"/>
  <c r="N28" i="11" s="1"/>
  <c r="F28" i="11"/>
  <c r="B29" i="11" s="1"/>
  <c r="M44" i="15" l="1"/>
  <c r="L44" i="15"/>
  <c r="N44" i="15" s="1"/>
  <c r="F44" i="15"/>
  <c r="B45" i="15" s="1"/>
  <c r="D40" i="14"/>
  <c r="E40" i="14" s="1"/>
  <c r="I40" i="14" s="1"/>
  <c r="N30" i="12"/>
  <c r="M30" i="12"/>
  <c r="F30" i="12"/>
  <c r="B31" i="12" s="1"/>
  <c r="G31" i="12" s="1"/>
  <c r="K31" i="12" s="1"/>
  <c r="L31" i="12" s="1"/>
  <c r="O31" i="12" s="1"/>
  <c r="P26" i="12" s="1"/>
  <c r="Q26" i="12" s="1"/>
  <c r="G29" i="11"/>
  <c r="K29" i="11" s="1"/>
  <c r="D29" i="11"/>
  <c r="E29" i="11" s="1"/>
  <c r="I29" i="11" s="1"/>
  <c r="D45" i="15" l="1"/>
  <c r="E45" i="15" s="1"/>
  <c r="I45" i="15" s="1"/>
  <c r="G45" i="15"/>
  <c r="K45" i="15" s="1"/>
  <c r="F45" i="15"/>
  <c r="B46" i="15" s="1"/>
  <c r="F40" i="14"/>
  <c r="B41" i="14" s="1"/>
  <c r="G41" i="14" s="1"/>
  <c r="K41" i="14" s="1"/>
  <c r="L41" i="14" s="1"/>
  <c r="N40" i="14"/>
  <c r="M40" i="14"/>
  <c r="D31" i="12"/>
  <c r="E31" i="12" s="1"/>
  <c r="I31" i="12" s="1"/>
  <c r="F29" i="11"/>
  <c r="B30" i="11" s="1"/>
  <c r="L29" i="11"/>
  <c r="N29" i="11" s="1"/>
  <c r="M29" i="11"/>
  <c r="M45" i="15" l="1"/>
  <c r="L45" i="15"/>
  <c r="N45" i="15" s="1"/>
  <c r="D46" i="15"/>
  <c r="E46" i="15" s="1"/>
  <c r="G46" i="15"/>
  <c r="K46" i="15" s="1"/>
  <c r="D41" i="14"/>
  <c r="E41" i="14" s="1"/>
  <c r="I41" i="14" s="1"/>
  <c r="M41" i="14"/>
  <c r="N41" i="14"/>
  <c r="M31" i="12"/>
  <c r="N31" i="12"/>
  <c r="F31" i="12"/>
  <c r="B32" i="12" s="1"/>
  <c r="G32" i="12" s="1"/>
  <c r="K32" i="12" s="1"/>
  <c r="L32" i="12" s="1"/>
  <c r="O32" i="12" s="1"/>
  <c r="Q35" i="12" s="1"/>
  <c r="R35" i="12" s="1"/>
  <c r="D30" i="11"/>
  <c r="E30" i="11" s="1"/>
  <c r="I30" i="11" s="1"/>
  <c r="G30" i="11"/>
  <c r="K30" i="11" s="1"/>
  <c r="M46" i="15" l="1"/>
  <c r="L46" i="15"/>
  <c r="N46" i="15" s="1"/>
  <c r="I46" i="15"/>
  <c r="F46" i="15"/>
  <c r="B47" i="15" s="1"/>
  <c r="F41" i="14"/>
  <c r="B42" i="14" s="1"/>
  <c r="D42" i="14" s="1"/>
  <c r="E42" i="14" s="1"/>
  <c r="I42" i="14" s="1"/>
  <c r="D32" i="12"/>
  <c r="E32" i="12" s="1"/>
  <c r="I32" i="12" s="1"/>
  <c r="M30" i="11"/>
  <c r="L30" i="11"/>
  <c r="N30" i="11" s="1"/>
  <c r="F30" i="11"/>
  <c r="B31" i="11" s="1"/>
  <c r="G47" i="15" l="1"/>
  <c r="K47" i="15" s="1"/>
  <c r="D47" i="15"/>
  <c r="E47" i="15" s="1"/>
  <c r="G42" i="14"/>
  <c r="K42" i="14" s="1"/>
  <c r="L42" i="14" s="1"/>
  <c r="N42" i="14" s="1"/>
  <c r="F42" i="14"/>
  <c r="B43" i="14" s="1"/>
  <c r="G43" i="14" s="1"/>
  <c r="K43" i="14" s="1"/>
  <c r="L43" i="14" s="1"/>
  <c r="F32" i="12"/>
  <c r="B33" i="12" s="1"/>
  <c r="G33" i="12" s="1"/>
  <c r="K33" i="12" s="1"/>
  <c r="L33" i="12" s="1"/>
  <c r="N32" i="12"/>
  <c r="M32" i="12"/>
  <c r="G31" i="11"/>
  <c r="K31" i="11" s="1"/>
  <c r="D31" i="11"/>
  <c r="E31" i="11" s="1"/>
  <c r="I31" i="11" s="1"/>
  <c r="I47" i="15" l="1"/>
  <c r="F47" i="15"/>
  <c r="B48" i="15" s="1"/>
  <c r="M47" i="15"/>
  <c r="L47" i="15"/>
  <c r="N47" i="15" s="1"/>
  <c r="M42" i="14"/>
  <c r="D43" i="14"/>
  <c r="E43" i="14" s="1"/>
  <c r="I43" i="14" s="1"/>
  <c r="D33" i="12"/>
  <c r="E33" i="12" s="1"/>
  <c r="I33" i="12" s="1"/>
  <c r="F31" i="11"/>
  <c r="B32" i="11" s="1"/>
  <c r="L31" i="11"/>
  <c r="N31" i="11" s="1"/>
  <c r="M31" i="11"/>
  <c r="D48" i="15" l="1"/>
  <c r="E48" i="15" s="1"/>
  <c r="I48" i="15" s="1"/>
  <c r="G48" i="15"/>
  <c r="K48" i="15" s="1"/>
  <c r="F43" i="14"/>
  <c r="B44" i="14" s="1"/>
  <c r="M33" i="12"/>
  <c r="N33" i="12"/>
  <c r="F33" i="12"/>
  <c r="B34" i="12" s="1"/>
  <c r="G34" i="12" s="1"/>
  <c r="K34" i="12" s="1"/>
  <c r="L34" i="12" s="1"/>
  <c r="D32" i="11"/>
  <c r="E32" i="11" s="1"/>
  <c r="I32" i="11" s="1"/>
  <c r="G32" i="11"/>
  <c r="K32" i="11" s="1"/>
  <c r="M48" i="15" l="1"/>
  <c r="L48" i="15"/>
  <c r="N48" i="15" s="1"/>
  <c r="F48" i="15"/>
  <c r="B49" i="15" s="1"/>
  <c r="D44" i="14"/>
  <c r="E44" i="14" s="1"/>
  <c r="I44" i="14" s="1"/>
  <c r="G44" i="14"/>
  <c r="K44" i="14" s="1"/>
  <c r="L44" i="14" s="1"/>
  <c r="N44" i="14"/>
  <c r="N43" i="14"/>
  <c r="M43" i="14"/>
  <c r="D34" i="12"/>
  <c r="M32" i="11"/>
  <c r="L32" i="11"/>
  <c r="N32" i="11" s="1"/>
  <c r="F32" i="11"/>
  <c r="B33" i="11" s="1"/>
  <c r="D49" i="15" l="1"/>
  <c r="E49" i="15" s="1"/>
  <c r="I49" i="15" s="1"/>
  <c r="G49" i="15"/>
  <c r="K49" i="15" s="1"/>
  <c r="F49" i="15"/>
  <c r="B50" i="15" s="1"/>
  <c r="F44" i="14"/>
  <c r="B45" i="14" s="1"/>
  <c r="D45" i="14" s="1"/>
  <c r="E45" i="14" s="1"/>
  <c r="I45" i="14" s="1"/>
  <c r="M44" i="14"/>
  <c r="G45" i="14"/>
  <c r="K45" i="14" s="1"/>
  <c r="L45" i="14" s="1"/>
  <c r="E34" i="12"/>
  <c r="I34" i="12" s="1"/>
  <c r="N34" i="12"/>
  <c r="M34" i="12"/>
  <c r="F34" i="12"/>
  <c r="B35" i="12" s="1"/>
  <c r="G35" i="12" s="1"/>
  <c r="K35" i="12" s="1"/>
  <c r="L35" i="12" s="1"/>
  <c r="G33" i="11"/>
  <c r="K33" i="11" s="1"/>
  <c r="D33" i="11"/>
  <c r="E33" i="11" s="1"/>
  <c r="I33" i="11" s="1"/>
  <c r="M49" i="15" l="1"/>
  <c r="L49" i="15"/>
  <c r="N49" i="15" s="1"/>
  <c r="D50" i="15"/>
  <c r="E50" i="15" s="1"/>
  <c r="G50" i="15"/>
  <c r="K50" i="15" s="1"/>
  <c r="N45" i="14"/>
  <c r="M45" i="14"/>
  <c r="F45" i="14"/>
  <c r="B46" i="14" s="1"/>
  <c r="D35" i="12"/>
  <c r="E35" i="12" s="1"/>
  <c r="I35" i="12" s="1"/>
  <c r="F33" i="11"/>
  <c r="B34" i="11" s="1"/>
  <c r="L33" i="11"/>
  <c r="N33" i="11" s="1"/>
  <c r="M33" i="11"/>
  <c r="M50" i="15" l="1"/>
  <c r="L50" i="15"/>
  <c r="N50" i="15" s="1"/>
  <c r="I50" i="15"/>
  <c r="F50" i="15"/>
  <c r="B51" i="15" s="1"/>
  <c r="D46" i="14"/>
  <c r="G46" i="14"/>
  <c r="K46" i="14" s="1"/>
  <c r="L46" i="14" s="1"/>
  <c r="E46" i="14"/>
  <c r="I46" i="14" s="1"/>
  <c r="M35" i="12"/>
  <c r="N35" i="12"/>
  <c r="F35" i="12"/>
  <c r="B36" i="12" s="1"/>
  <c r="G36" i="12" s="1"/>
  <c r="K36" i="12" s="1"/>
  <c r="L36" i="12" s="1"/>
  <c r="D34" i="11"/>
  <c r="E34" i="11" s="1"/>
  <c r="I34" i="11" s="1"/>
  <c r="G34" i="11"/>
  <c r="K34" i="11" s="1"/>
  <c r="D51" i="15" l="1"/>
  <c r="E51" i="15" s="1"/>
  <c r="G51" i="15"/>
  <c r="K51" i="15" s="1"/>
  <c r="N46" i="14"/>
  <c r="M46" i="14"/>
  <c r="F46" i="14"/>
  <c r="B47" i="14" s="1"/>
  <c r="G47" i="14" s="1"/>
  <c r="K47" i="14" s="1"/>
  <c r="L47" i="14" s="1"/>
  <c r="D36" i="12"/>
  <c r="E36" i="12" s="1"/>
  <c r="I36" i="12" s="1"/>
  <c r="M34" i="11"/>
  <c r="L34" i="11"/>
  <c r="N34" i="11" s="1"/>
  <c r="F34" i="11"/>
  <c r="B35" i="11" s="1"/>
  <c r="M51" i="15" l="1"/>
  <c r="L51" i="15"/>
  <c r="N51" i="15" s="1"/>
  <c r="I51" i="15"/>
  <c r="F51" i="15"/>
  <c r="B52" i="15" s="1"/>
  <c r="D47" i="14"/>
  <c r="E47" i="14" s="1"/>
  <c r="I47" i="14" s="1"/>
  <c r="F36" i="12"/>
  <c r="B37" i="12" s="1"/>
  <c r="N36" i="12"/>
  <c r="M36" i="12"/>
  <c r="G35" i="11"/>
  <c r="K35" i="11" s="1"/>
  <c r="D35" i="11"/>
  <c r="E35" i="11" s="1"/>
  <c r="I35" i="11" s="1"/>
  <c r="D52" i="15" l="1"/>
  <c r="E52" i="15" s="1"/>
  <c r="G52" i="15"/>
  <c r="K52" i="15" s="1"/>
  <c r="F47" i="14"/>
  <c r="B48" i="14" s="1"/>
  <c r="D37" i="12"/>
  <c r="E37" i="12" s="1"/>
  <c r="I37" i="12" s="1"/>
  <c r="G37" i="12"/>
  <c r="K37" i="12" s="1"/>
  <c r="L37" i="12" s="1"/>
  <c r="F37" i="12"/>
  <c r="B38" i="12" s="1"/>
  <c r="G38" i="12" s="1"/>
  <c r="K38" i="12" s="1"/>
  <c r="L38" i="12" s="1"/>
  <c r="F35" i="11"/>
  <c r="B36" i="11" s="1"/>
  <c r="L35" i="11"/>
  <c r="N35" i="11" s="1"/>
  <c r="M35" i="11"/>
  <c r="M52" i="15" l="1"/>
  <c r="L52" i="15"/>
  <c r="N52" i="15" s="1"/>
  <c r="I52" i="15"/>
  <c r="F52" i="15"/>
  <c r="B53" i="15" s="1"/>
  <c r="D48" i="14"/>
  <c r="E48" i="14" s="1"/>
  <c r="I48" i="14" s="1"/>
  <c r="G48" i="14"/>
  <c r="K48" i="14" s="1"/>
  <c r="L48" i="14" s="1"/>
  <c r="N48" i="14" s="1"/>
  <c r="N47" i="14"/>
  <c r="M47" i="14"/>
  <c r="F48" i="14"/>
  <c r="B49" i="14" s="1"/>
  <c r="M37" i="12"/>
  <c r="N37" i="12"/>
  <c r="D38" i="12"/>
  <c r="E38" i="12" s="1"/>
  <c r="I38" i="12" s="1"/>
  <c r="D36" i="11"/>
  <c r="E36" i="11" s="1"/>
  <c r="I36" i="11" s="1"/>
  <c r="G36" i="11"/>
  <c r="K36" i="11" s="1"/>
  <c r="D53" i="15" l="1"/>
  <c r="E53" i="15" s="1"/>
  <c r="G53" i="15"/>
  <c r="K53" i="15" s="1"/>
  <c r="D49" i="14"/>
  <c r="G49" i="14"/>
  <c r="K49" i="14" s="1"/>
  <c r="L49" i="14" s="1"/>
  <c r="M48" i="14"/>
  <c r="E49" i="14"/>
  <c r="I49" i="14" s="1"/>
  <c r="F38" i="12"/>
  <c r="B39" i="12" s="1"/>
  <c r="N38" i="12"/>
  <c r="M38" i="12"/>
  <c r="M36" i="11"/>
  <c r="L36" i="11"/>
  <c r="N36" i="11" s="1"/>
  <c r="F36" i="11"/>
  <c r="B37" i="11" s="1"/>
  <c r="M53" i="15" l="1"/>
  <c r="L53" i="15"/>
  <c r="N53" i="15" s="1"/>
  <c r="I53" i="15"/>
  <c r="F53" i="15"/>
  <c r="B54" i="15" s="1"/>
  <c r="N49" i="14"/>
  <c r="M49" i="14"/>
  <c r="F49" i="14"/>
  <c r="B50" i="14" s="1"/>
  <c r="D39" i="12"/>
  <c r="E39" i="12" s="1"/>
  <c r="I39" i="12" s="1"/>
  <c r="G39" i="12"/>
  <c r="K39" i="12" s="1"/>
  <c r="L39" i="12" s="1"/>
  <c r="F39" i="12"/>
  <c r="B40" i="12" s="1"/>
  <c r="G40" i="12" s="1"/>
  <c r="K40" i="12" s="1"/>
  <c r="L40" i="12" s="1"/>
  <c r="G37" i="11"/>
  <c r="K37" i="11" s="1"/>
  <c r="D37" i="11"/>
  <c r="E37" i="11" s="1"/>
  <c r="I37" i="11" s="1"/>
  <c r="D54" i="15" l="1"/>
  <c r="E54" i="15" s="1"/>
  <c r="G54" i="15"/>
  <c r="K54" i="15" s="1"/>
  <c r="D50" i="14"/>
  <c r="G50" i="14"/>
  <c r="K50" i="14" s="1"/>
  <c r="L50" i="14" s="1"/>
  <c r="E50" i="14"/>
  <c r="I50" i="14" s="1"/>
  <c r="M39" i="12"/>
  <c r="N39" i="12"/>
  <c r="D40" i="12"/>
  <c r="E40" i="12" s="1"/>
  <c r="I40" i="12" s="1"/>
  <c r="F37" i="11"/>
  <c r="B38" i="11" s="1"/>
  <c r="L37" i="11"/>
  <c r="N37" i="11" s="1"/>
  <c r="M37" i="11"/>
  <c r="M54" i="15" l="1"/>
  <c r="L54" i="15"/>
  <c r="N54" i="15" s="1"/>
  <c r="I54" i="15"/>
  <c r="F54" i="15"/>
  <c r="B55" i="15" s="1"/>
  <c r="N50" i="14"/>
  <c r="M50" i="14"/>
  <c r="F50" i="14"/>
  <c r="B51" i="14" s="1"/>
  <c r="N40" i="12"/>
  <c r="M40" i="12"/>
  <c r="F40" i="12"/>
  <c r="B41" i="12" s="1"/>
  <c r="G41" i="12" s="1"/>
  <c r="K41" i="12" s="1"/>
  <c r="L41" i="12" s="1"/>
  <c r="D38" i="11"/>
  <c r="E38" i="11" s="1"/>
  <c r="I38" i="11" s="1"/>
  <c r="G38" i="11"/>
  <c r="K38" i="11" s="1"/>
  <c r="D55" i="15" l="1"/>
  <c r="E55" i="15" s="1"/>
  <c r="G55" i="15"/>
  <c r="K55" i="15" s="1"/>
  <c r="D51" i="14"/>
  <c r="G51" i="14"/>
  <c r="K51" i="14" s="1"/>
  <c r="L51" i="14" s="1"/>
  <c r="E51" i="14"/>
  <c r="I51" i="14" s="1"/>
  <c r="D41" i="12"/>
  <c r="E41" i="12" s="1"/>
  <c r="I41" i="12" s="1"/>
  <c r="M38" i="11"/>
  <c r="L38" i="11"/>
  <c r="N38" i="11" s="1"/>
  <c r="F38" i="11"/>
  <c r="B39" i="11" s="1"/>
  <c r="M55" i="15" l="1"/>
  <c r="L55" i="15"/>
  <c r="N55" i="15" s="1"/>
  <c r="I55" i="15"/>
  <c r="F55" i="15"/>
  <c r="B56" i="15" s="1"/>
  <c r="N51" i="14"/>
  <c r="M51" i="14"/>
  <c r="F51" i="14"/>
  <c r="B52" i="14" s="1"/>
  <c r="M41" i="12"/>
  <c r="N41" i="12"/>
  <c r="F41" i="12"/>
  <c r="B42" i="12" s="1"/>
  <c r="G42" i="12" s="1"/>
  <c r="K42" i="12" s="1"/>
  <c r="L42" i="12" s="1"/>
  <c r="G39" i="11"/>
  <c r="K39" i="11" s="1"/>
  <c r="D39" i="11"/>
  <c r="E39" i="11" s="1"/>
  <c r="I39" i="11" s="1"/>
  <c r="D56" i="15" l="1"/>
  <c r="E56" i="15" s="1"/>
  <c r="G56" i="15"/>
  <c r="K56" i="15" s="1"/>
  <c r="D52" i="14"/>
  <c r="E52" i="14" s="1"/>
  <c r="I52" i="14" s="1"/>
  <c r="G52" i="14"/>
  <c r="K52" i="14" s="1"/>
  <c r="L52" i="14" s="1"/>
  <c r="D42" i="12"/>
  <c r="E42" i="12" s="1"/>
  <c r="I42" i="12" s="1"/>
  <c r="F39" i="11"/>
  <c r="B40" i="11" s="1"/>
  <c r="L39" i="11"/>
  <c r="N39" i="11" s="1"/>
  <c r="M39" i="11"/>
  <c r="M56" i="15" l="1"/>
  <c r="L56" i="15"/>
  <c r="N56" i="15" s="1"/>
  <c r="I56" i="15"/>
  <c r="F56" i="15"/>
  <c r="B57" i="15" s="1"/>
  <c r="N52" i="14"/>
  <c r="M52" i="14"/>
  <c r="F52" i="14"/>
  <c r="B53" i="14" s="1"/>
  <c r="N42" i="12"/>
  <c r="M42" i="12"/>
  <c r="F42" i="12"/>
  <c r="B43" i="12" s="1"/>
  <c r="G43" i="12" s="1"/>
  <c r="K43" i="12" s="1"/>
  <c r="L43" i="12" s="1"/>
  <c r="D40" i="11"/>
  <c r="E40" i="11" s="1"/>
  <c r="I40" i="11" s="1"/>
  <c r="G40" i="11"/>
  <c r="K40" i="11" s="1"/>
  <c r="D57" i="15" l="1"/>
  <c r="E57" i="15" s="1"/>
  <c r="G57" i="15"/>
  <c r="K57" i="15" s="1"/>
  <c r="D53" i="14"/>
  <c r="G53" i="14"/>
  <c r="K53" i="14" s="1"/>
  <c r="L53" i="14" s="1"/>
  <c r="E53" i="14"/>
  <c r="I53" i="14" s="1"/>
  <c r="D43" i="12"/>
  <c r="E43" i="12" s="1"/>
  <c r="I43" i="12" s="1"/>
  <c r="M40" i="11"/>
  <c r="L40" i="11"/>
  <c r="N40" i="11" s="1"/>
  <c r="F40" i="11"/>
  <c r="B41" i="11" s="1"/>
  <c r="M57" i="15" l="1"/>
  <c r="L57" i="15"/>
  <c r="N57" i="15" s="1"/>
  <c r="I57" i="15"/>
  <c r="F57" i="15"/>
  <c r="B58" i="15" s="1"/>
  <c r="N53" i="14"/>
  <c r="M53" i="14"/>
  <c r="F53" i="14"/>
  <c r="B54" i="14" s="1"/>
  <c r="M43" i="12"/>
  <c r="N43" i="12"/>
  <c r="F43" i="12"/>
  <c r="B44" i="12" s="1"/>
  <c r="G44" i="12" s="1"/>
  <c r="K44" i="12" s="1"/>
  <c r="L44" i="12" s="1"/>
  <c r="G41" i="11"/>
  <c r="K41" i="11" s="1"/>
  <c r="D41" i="11"/>
  <c r="E41" i="11" s="1"/>
  <c r="I41" i="11" s="1"/>
  <c r="D58" i="15" l="1"/>
  <c r="E58" i="15" s="1"/>
  <c r="G58" i="15"/>
  <c r="K58" i="15" s="1"/>
  <c r="D54" i="14"/>
  <c r="G54" i="14"/>
  <c r="K54" i="14" s="1"/>
  <c r="L54" i="14" s="1"/>
  <c r="E54" i="14"/>
  <c r="I54" i="14" s="1"/>
  <c r="D44" i="12"/>
  <c r="E44" i="12" s="1"/>
  <c r="I44" i="12" s="1"/>
  <c r="F41" i="11"/>
  <c r="B42" i="11" s="1"/>
  <c r="L41" i="11"/>
  <c r="N41" i="11" s="1"/>
  <c r="M41" i="11"/>
  <c r="M58" i="15" l="1"/>
  <c r="L58" i="15"/>
  <c r="N58" i="15" s="1"/>
  <c r="I58" i="15"/>
  <c r="F58" i="15"/>
  <c r="B59" i="15" s="1"/>
  <c r="N54" i="14"/>
  <c r="M54" i="14"/>
  <c r="F54" i="14"/>
  <c r="B55" i="14" s="1"/>
  <c r="G55" i="14" s="1"/>
  <c r="K55" i="14" s="1"/>
  <c r="L55" i="14" s="1"/>
  <c r="N44" i="12"/>
  <c r="M44" i="12"/>
  <c r="F44" i="12"/>
  <c r="B45" i="12" s="1"/>
  <c r="G45" i="12" s="1"/>
  <c r="K45" i="12" s="1"/>
  <c r="L45" i="12" s="1"/>
  <c r="D42" i="11"/>
  <c r="E42" i="11" s="1"/>
  <c r="I42" i="11" s="1"/>
  <c r="G42" i="11"/>
  <c r="K42" i="11" s="1"/>
  <c r="D59" i="15" l="1"/>
  <c r="E59" i="15" s="1"/>
  <c r="G59" i="15"/>
  <c r="K59" i="15" s="1"/>
  <c r="D55" i="14"/>
  <c r="E55" i="14" s="1"/>
  <c r="I55" i="14" s="1"/>
  <c r="D45" i="12"/>
  <c r="E45" i="12" s="1"/>
  <c r="I45" i="12" s="1"/>
  <c r="M42" i="11"/>
  <c r="L42" i="11"/>
  <c r="N42" i="11" s="1"/>
  <c r="F42" i="11"/>
  <c r="B43" i="11" s="1"/>
  <c r="M59" i="15" l="1"/>
  <c r="L59" i="15"/>
  <c r="N59" i="15" s="1"/>
  <c r="I59" i="15"/>
  <c r="F59" i="15"/>
  <c r="B60" i="15" s="1"/>
  <c r="F55" i="14"/>
  <c r="B56" i="14" s="1"/>
  <c r="F45" i="12"/>
  <c r="B46" i="12" s="1"/>
  <c r="G46" i="12" s="1"/>
  <c r="K46" i="12" s="1"/>
  <c r="L46" i="12" s="1"/>
  <c r="M45" i="12"/>
  <c r="N45" i="12"/>
  <c r="G43" i="11"/>
  <c r="K43" i="11" s="1"/>
  <c r="D43" i="11"/>
  <c r="E43" i="11" s="1"/>
  <c r="I43" i="11" s="1"/>
  <c r="D60" i="15" l="1"/>
  <c r="E60" i="15" s="1"/>
  <c r="G60" i="15"/>
  <c r="K60" i="15" s="1"/>
  <c r="D56" i="14"/>
  <c r="E56" i="14" s="1"/>
  <c r="I56" i="14" s="1"/>
  <c r="G56" i="14"/>
  <c r="K56" i="14" s="1"/>
  <c r="L56" i="14" s="1"/>
  <c r="F56" i="14"/>
  <c r="B57" i="14" s="1"/>
  <c r="N56" i="14"/>
  <c r="N55" i="14"/>
  <c r="M55" i="14"/>
  <c r="D46" i="12"/>
  <c r="E46" i="12" s="1"/>
  <c r="I46" i="12" s="1"/>
  <c r="N46" i="12"/>
  <c r="M46" i="12"/>
  <c r="F43" i="11"/>
  <c r="B44" i="11" s="1"/>
  <c r="L43" i="11"/>
  <c r="N43" i="11" s="1"/>
  <c r="M43" i="11"/>
  <c r="M60" i="15" l="1"/>
  <c r="L60" i="15"/>
  <c r="N60" i="15" s="1"/>
  <c r="I60" i="15"/>
  <c r="F60" i="15"/>
  <c r="B61" i="15" s="1"/>
  <c r="D57" i="14"/>
  <c r="E57" i="14" s="1"/>
  <c r="I57" i="14" s="1"/>
  <c r="G57" i="14"/>
  <c r="K57" i="14" s="1"/>
  <c r="L57" i="14" s="1"/>
  <c r="N57" i="14" s="1"/>
  <c r="M56" i="14"/>
  <c r="F57" i="14"/>
  <c r="B58" i="14" s="1"/>
  <c r="F46" i="12"/>
  <c r="B47" i="12" s="1"/>
  <c r="D44" i="11"/>
  <c r="E44" i="11" s="1"/>
  <c r="I44" i="11" s="1"/>
  <c r="G44" i="11"/>
  <c r="K44" i="11" s="1"/>
  <c r="G61" i="15" l="1"/>
  <c r="K61" i="15" s="1"/>
  <c r="D61" i="15"/>
  <c r="E61" i="15" s="1"/>
  <c r="D58" i="14"/>
  <c r="E58" i="14" s="1"/>
  <c r="I58" i="14" s="1"/>
  <c r="G58" i="14"/>
  <c r="K58" i="14" s="1"/>
  <c r="L58" i="14" s="1"/>
  <c r="M57" i="14"/>
  <c r="D47" i="12"/>
  <c r="E47" i="12" s="1"/>
  <c r="I47" i="12" s="1"/>
  <c r="G47" i="12"/>
  <c r="K47" i="12" s="1"/>
  <c r="L47" i="12" s="1"/>
  <c r="M44" i="11"/>
  <c r="L44" i="11"/>
  <c r="N44" i="11" s="1"/>
  <c r="F44" i="11"/>
  <c r="B45" i="11" s="1"/>
  <c r="I61" i="15" l="1"/>
  <c r="F61" i="15"/>
  <c r="B62" i="15" s="1"/>
  <c r="M61" i="15"/>
  <c r="L61" i="15"/>
  <c r="N61" i="15" s="1"/>
  <c r="N58" i="14"/>
  <c r="M58" i="14"/>
  <c r="F58" i="14"/>
  <c r="B59" i="14" s="1"/>
  <c r="G59" i="14" s="1"/>
  <c r="K59" i="14" s="1"/>
  <c r="L59" i="14" s="1"/>
  <c r="F47" i="12"/>
  <c r="B48" i="12" s="1"/>
  <c r="G48" i="12" s="1"/>
  <c r="K48" i="12" s="1"/>
  <c r="L48" i="12" s="1"/>
  <c r="M47" i="12"/>
  <c r="N47" i="12"/>
  <c r="G45" i="11"/>
  <c r="K45" i="11" s="1"/>
  <c r="D45" i="11"/>
  <c r="E45" i="11" s="1"/>
  <c r="I45" i="11" s="1"/>
  <c r="G62" i="15" l="1"/>
  <c r="K62" i="15" s="1"/>
  <c r="D62" i="15"/>
  <c r="E62" i="15" s="1"/>
  <c r="D59" i="14"/>
  <c r="E59" i="14" s="1"/>
  <c r="I59" i="14" s="1"/>
  <c r="D48" i="12"/>
  <c r="E48" i="12" s="1"/>
  <c r="I48" i="12" s="1"/>
  <c r="N48" i="12"/>
  <c r="M48" i="12"/>
  <c r="F45" i="11"/>
  <c r="B46" i="11" s="1"/>
  <c r="L45" i="11"/>
  <c r="N45" i="11" s="1"/>
  <c r="M45" i="11"/>
  <c r="F62" i="15" l="1"/>
  <c r="B63" i="15" s="1"/>
  <c r="I62" i="15"/>
  <c r="M62" i="15"/>
  <c r="L62" i="15"/>
  <c r="N62" i="15" s="1"/>
  <c r="F59" i="14"/>
  <c r="B60" i="14" s="1"/>
  <c r="F48" i="12"/>
  <c r="B49" i="12" s="1"/>
  <c r="G49" i="12" s="1"/>
  <c r="K49" i="12" s="1"/>
  <c r="L49" i="12" s="1"/>
  <c r="D46" i="11"/>
  <c r="E46" i="11" s="1"/>
  <c r="I46" i="11" s="1"/>
  <c r="G46" i="11"/>
  <c r="K46" i="11" s="1"/>
  <c r="G63" i="15" l="1"/>
  <c r="K63" i="15" s="1"/>
  <c r="D63" i="15"/>
  <c r="E63" i="15" s="1"/>
  <c r="D60" i="14"/>
  <c r="E60" i="14" s="1"/>
  <c r="I60" i="14" s="1"/>
  <c r="G60" i="14"/>
  <c r="K60" i="14" s="1"/>
  <c r="L60" i="14" s="1"/>
  <c r="N60" i="14" s="1"/>
  <c r="N59" i="14"/>
  <c r="M59" i="14"/>
  <c r="F60" i="14"/>
  <c r="B61" i="14" s="1"/>
  <c r="G61" i="14" s="1"/>
  <c r="K61" i="14" s="1"/>
  <c r="L61" i="14" s="1"/>
  <c r="D49" i="12"/>
  <c r="E49" i="12" s="1"/>
  <c r="I49" i="12" s="1"/>
  <c r="M49" i="12"/>
  <c r="N49" i="12"/>
  <c r="M46" i="11"/>
  <c r="L46" i="11"/>
  <c r="N46" i="11" s="1"/>
  <c r="F46" i="11"/>
  <c r="B47" i="11" s="1"/>
  <c r="I63" i="15" l="1"/>
  <c r="F63" i="15"/>
  <c r="B64" i="15" s="1"/>
  <c r="M63" i="15"/>
  <c r="L63" i="15"/>
  <c r="N63" i="15" s="1"/>
  <c r="M60" i="14"/>
  <c r="D61" i="14"/>
  <c r="E61" i="14" s="1"/>
  <c r="I61" i="14" s="1"/>
  <c r="F49" i="12"/>
  <c r="B50" i="12" s="1"/>
  <c r="G50" i="12" s="1"/>
  <c r="K50" i="12" s="1"/>
  <c r="L50" i="12" s="1"/>
  <c r="G47" i="11"/>
  <c r="K47" i="11" s="1"/>
  <c r="D47" i="11"/>
  <c r="E47" i="11" s="1"/>
  <c r="I47" i="11" s="1"/>
  <c r="G64" i="15" l="1"/>
  <c r="K64" i="15" s="1"/>
  <c r="D64" i="15"/>
  <c r="E64" i="15" s="1"/>
  <c r="I64" i="15" s="1"/>
  <c r="F64" i="15"/>
  <c r="B65" i="15" s="1"/>
  <c r="F61" i="14"/>
  <c r="B62" i="14" s="1"/>
  <c r="D50" i="12"/>
  <c r="E50" i="12" s="1"/>
  <c r="I50" i="12" s="1"/>
  <c r="N50" i="12"/>
  <c r="M50" i="12"/>
  <c r="F47" i="11"/>
  <c r="B48" i="11" s="1"/>
  <c r="L47" i="11"/>
  <c r="N47" i="11" s="1"/>
  <c r="M47" i="11"/>
  <c r="G65" i="15" l="1"/>
  <c r="K65" i="15" s="1"/>
  <c r="D65" i="15"/>
  <c r="E65" i="15" s="1"/>
  <c r="M64" i="15"/>
  <c r="L64" i="15"/>
  <c r="N64" i="15" s="1"/>
  <c r="D62" i="14"/>
  <c r="E62" i="14" s="1"/>
  <c r="I62" i="14" s="1"/>
  <c r="G62" i="14"/>
  <c r="K62" i="14" s="1"/>
  <c r="L62" i="14" s="1"/>
  <c r="N61" i="14"/>
  <c r="M61" i="14"/>
  <c r="F62" i="14"/>
  <c r="B63" i="14" s="1"/>
  <c r="F50" i="12"/>
  <c r="B51" i="12" s="1"/>
  <c r="G51" i="12" s="1"/>
  <c r="K51" i="12" s="1"/>
  <c r="L51" i="12" s="1"/>
  <c r="D48" i="11"/>
  <c r="E48" i="11" s="1"/>
  <c r="I48" i="11" s="1"/>
  <c r="G48" i="11"/>
  <c r="K48" i="11" s="1"/>
  <c r="I65" i="15" l="1"/>
  <c r="F65" i="15"/>
  <c r="B66" i="15" s="1"/>
  <c r="M65" i="15"/>
  <c r="L65" i="15"/>
  <c r="N65" i="15" s="1"/>
  <c r="D63" i="14"/>
  <c r="E63" i="14" s="1"/>
  <c r="I63" i="14" s="1"/>
  <c r="G63" i="14"/>
  <c r="K63" i="14" s="1"/>
  <c r="L63" i="14" s="1"/>
  <c r="M62" i="14"/>
  <c r="N62" i="14"/>
  <c r="D51" i="12"/>
  <c r="E51" i="12" s="1"/>
  <c r="I51" i="12" s="1"/>
  <c r="M51" i="12"/>
  <c r="N51" i="12"/>
  <c r="M48" i="11"/>
  <c r="L48" i="11"/>
  <c r="N48" i="11" s="1"/>
  <c r="F48" i="11"/>
  <c r="B49" i="11" s="1"/>
  <c r="D66" i="15" l="1"/>
  <c r="E66" i="15" s="1"/>
  <c r="G66" i="15"/>
  <c r="K66" i="15" s="1"/>
  <c r="N63" i="14"/>
  <c r="M63" i="14"/>
  <c r="F63" i="14"/>
  <c r="B64" i="14" s="1"/>
  <c r="F51" i="12"/>
  <c r="B52" i="12" s="1"/>
  <c r="G52" i="12" s="1"/>
  <c r="K52" i="12" s="1"/>
  <c r="L52" i="12" s="1"/>
  <c r="G49" i="11"/>
  <c r="K49" i="11" s="1"/>
  <c r="D49" i="11"/>
  <c r="E49" i="11" s="1"/>
  <c r="I49" i="11" s="1"/>
  <c r="M66" i="15" l="1"/>
  <c r="L66" i="15"/>
  <c r="N66" i="15" s="1"/>
  <c r="I66" i="15"/>
  <c r="F66" i="15"/>
  <c r="B67" i="15" s="1"/>
  <c r="D64" i="14"/>
  <c r="E64" i="14" s="1"/>
  <c r="I64" i="14" s="1"/>
  <c r="G64" i="14"/>
  <c r="K64" i="14" s="1"/>
  <c r="L64" i="14" s="1"/>
  <c r="D52" i="12"/>
  <c r="E52" i="12" s="1"/>
  <c r="I52" i="12" s="1"/>
  <c r="N52" i="12"/>
  <c r="M52" i="12"/>
  <c r="F49" i="11"/>
  <c r="B50" i="11" s="1"/>
  <c r="L49" i="11"/>
  <c r="N49" i="11" s="1"/>
  <c r="M49" i="11"/>
  <c r="G67" i="15" l="1"/>
  <c r="K67" i="15" s="1"/>
  <c r="D67" i="15"/>
  <c r="E67" i="15" s="1"/>
  <c r="N64" i="14"/>
  <c r="M64" i="14"/>
  <c r="F64" i="14"/>
  <c r="B65" i="14" s="1"/>
  <c r="G65" i="14" s="1"/>
  <c r="K65" i="14" s="1"/>
  <c r="L65" i="14" s="1"/>
  <c r="F52" i="12"/>
  <c r="B53" i="12" s="1"/>
  <c r="G53" i="12" s="1"/>
  <c r="K53" i="12" s="1"/>
  <c r="L53" i="12" s="1"/>
  <c r="D50" i="11"/>
  <c r="E50" i="11" s="1"/>
  <c r="I50" i="11" s="1"/>
  <c r="G50" i="11"/>
  <c r="K50" i="11" s="1"/>
  <c r="I67" i="15" l="1"/>
  <c r="F67" i="15"/>
  <c r="B68" i="15" s="1"/>
  <c r="M67" i="15"/>
  <c r="L67" i="15"/>
  <c r="N67" i="15" s="1"/>
  <c r="D65" i="14"/>
  <c r="E65" i="14" s="1"/>
  <c r="I65" i="14" s="1"/>
  <c r="D53" i="12"/>
  <c r="E53" i="12" s="1"/>
  <c r="I53" i="12" s="1"/>
  <c r="M53" i="12"/>
  <c r="N53" i="12"/>
  <c r="M50" i="11"/>
  <c r="L50" i="11"/>
  <c r="N50" i="11" s="1"/>
  <c r="F50" i="11"/>
  <c r="B51" i="11" s="1"/>
  <c r="D68" i="15" l="1"/>
  <c r="E68" i="15" s="1"/>
  <c r="G68" i="15"/>
  <c r="K68" i="15" s="1"/>
  <c r="F65" i="14"/>
  <c r="B66" i="14" s="1"/>
  <c r="F53" i="12"/>
  <c r="B54" i="12" s="1"/>
  <c r="G54" i="12" s="1"/>
  <c r="K54" i="12" s="1"/>
  <c r="L54" i="12" s="1"/>
  <c r="G51" i="11"/>
  <c r="K51" i="11" s="1"/>
  <c r="D51" i="11"/>
  <c r="E51" i="11" s="1"/>
  <c r="I51" i="11" s="1"/>
  <c r="M68" i="15" l="1"/>
  <c r="L68" i="15"/>
  <c r="N68" i="15" s="1"/>
  <c r="I68" i="15"/>
  <c r="F68" i="15"/>
  <c r="B69" i="15" s="1"/>
  <c r="D66" i="14"/>
  <c r="E66" i="14" s="1"/>
  <c r="I66" i="14" s="1"/>
  <c r="G66" i="14"/>
  <c r="K66" i="14" s="1"/>
  <c r="L66" i="14" s="1"/>
  <c r="N66" i="14" s="1"/>
  <c r="M65" i="14"/>
  <c r="N65" i="14"/>
  <c r="F66" i="14"/>
  <c r="B67" i="14" s="1"/>
  <c r="D54" i="12"/>
  <c r="E54" i="12" s="1"/>
  <c r="I54" i="12" s="1"/>
  <c r="N54" i="12"/>
  <c r="M54" i="12"/>
  <c r="F51" i="11"/>
  <c r="B52" i="11" s="1"/>
  <c r="L51" i="11"/>
  <c r="N51" i="11" s="1"/>
  <c r="M51" i="11"/>
  <c r="G69" i="15" l="1"/>
  <c r="K69" i="15" s="1"/>
  <c r="D69" i="15"/>
  <c r="E69" i="15" s="1"/>
  <c r="I69" i="15" s="1"/>
  <c r="F69" i="15"/>
  <c r="B70" i="15" s="1"/>
  <c r="D67" i="14"/>
  <c r="G67" i="14"/>
  <c r="K67" i="14" s="1"/>
  <c r="L67" i="14" s="1"/>
  <c r="M66" i="14"/>
  <c r="E67" i="14"/>
  <c r="I67" i="14" s="1"/>
  <c r="F54" i="12"/>
  <c r="B55" i="12" s="1"/>
  <c r="G55" i="12" s="1"/>
  <c r="K55" i="12" s="1"/>
  <c r="L55" i="12" s="1"/>
  <c r="D52" i="11"/>
  <c r="E52" i="11" s="1"/>
  <c r="I52" i="11" s="1"/>
  <c r="G52" i="11"/>
  <c r="K52" i="11" s="1"/>
  <c r="G70" i="15" l="1"/>
  <c r="K70" i="15" s="1"/>
  <c r="D70" i="15"/>
  <c r="E70" i="15" s="1"/>
  <c r="I70" i="15" s="1"/>
  <c r="F70" i="15"/>
  <c r="B71" i="15" s="1"/>
  <c r="G71" i="15" s="1"/>
  <c r="K71" i="15" s="1"/>
  <c r="M69" i="15"/>
  <c r="L69" i="15"/>
  <c r="N69" i="15" s="1"/>
  <c r="D71" i="15"/>
  <c r="E71" i="15" s="1"/>
  <c r="I71" i="15" s="1"/>
  <c r="N67" i="14"/>
  <c r="M67" i="14"/>
  <c r="F67" i="14"/>
  <c r="B68" i="14" s="1"/>
  <c r="D55" i="12"/>
  <c r="E55" i="12" s="1"/>
  <c r="I55" i="12" s="1"/>
  <c r="M55" i="12"/>
  <c r="N55" i="12"/>
  <c r="M52" i="11"/>
  <c r="L52" i="11"/>
  <c r="N52" i="11" s="1"/>
  <c r="F52" i="11"/>
  <c r="B53" i="11" s="1"/>
  <c r="M71" i="15" l="1"/>
  <c r="L71" i="15"/>
  <c r="N71" i="15" s="1"/>
  <c r="M70" i="15"/>
  <c r="L70" i="15"/>
  <c r="N70" i="15" s="1"/>
  <c r="F71" i="15"/>
  <c r="B72" i="15" s="1"/>
  <c r="G72" i="15" s="1"/>
  <c r="K72" i="15" s="1"/>
  <c r="D68" i="14"/>
  <c r="G68" i="14"/>
  <c r="K68" i="14" s="1"/>
  <c r="L68" i="14" s="1"/>
  <c r="E68" i="14"/>
  <c r="I68" i="14" s="1"/>
  <c r="F55" i="12"/>
  <c r="B56" i="12" s="1"/>
  <c r="G56" i="12" s="1"/>
  <c r="K56" i="12" s="1"/>
  <c r="G53" i="11"/>
  <c r="K53" i="11" s="1"/>
  <c r="D53" i="11"/>
  <c r="E53" i="11" s="1"/>
  <c r="I53" i="11" s="1"/>
  <c r="M72" i="15" l="1"/>
  <c r="L72" i="15"/>
  <c r="N72" i="15" s="1"/>
  <c r="D72" i="15"/>
  <c r="E72" i="15" s="1"/>
  <c r="I72" i="15" s="1"/>
  <c r="N68" i="14"/>
  <c r="M68" i="14"/>
  <c r="F68" i="14"/>
  <c r="B69" i="14" s="1"/>
  <c r="G69" i="14" s="1"/>
  <c r="K69" i="14" s="1"/>
  <c r="L69" i="14" s="1"/>
  <c r="L56" i="12"/>
  <c r="N56" i="12" s="1"/>
  <c r="M56" i="12"/>
  <c r="D56" i="12"/>
  <c r="E56" i="12" s="1"/>
  <c r="I56" i="12" s="1"/>
  <c r="F53" i="11"/>
  <c r="B54" i="11" s="1"/>
  <c r="L53" i="11"/>
  <c r="N53" i="11" s="1"/>
  <c r="M53" i="11"/>
  <c r="F72" i="15" l="1"/>
  <c r="B73" i="15" s="1"/>
  <c r="G73" i="15" s="1"/>
  <c r="K73" i="15" s="1"/>
  <c r="D69" i="14"/>
  <c r="E69" i="14" s="1"/>
  <c r="I69" i="14" s="1"/>
  <c r="F56" i="12"/>
  <c r="B57" i="12" s="1"/>
  <c r="G57" i="12" s="1"/>
  <c r="K57" i="12" s="1"/>
  <c r="D54" i="11"/>
  <c r="E54" i="11" s="1"/>
  <c r="I54" i="11" s="1"/>
  <c r="G54" i="11"/>
  <c r="K54" i="11" s="1"/>
  <c r="M73" i="15" l="1"/>
  <c r="L73" i="15"/>
  <c r="N73" i="15" s="1"/>
  <c r="D73" i="15"/>
  <c r="E73" i="15" s="1"/>
  <c r="I73" i="15" s="1"/>
  <c r="D57" i="12"/>
  <c r="E57" i="12" s="1"/>
  <c r="I57" i="12" s="1"/>
  <c r="F73" i="15"/>
  <c r="B74" i="15" s="1"/>
  <c r="G74" i="15" s="1"/>
  <c r="K74" i="15" s="1"/>
  <c r="F69" i="14"/>
  <c r="B70" i="14" s="1"/>
  <c r="G70" i="14" s="1"/>
  <c r="K70" i="14" s="1"/>
  <c r="L70" i="14" s="1"/>
  <c r="L57" i="12"/>
  <c r="N57" i="12" s="1"/>
  <c r="M57" i="12"/>
  <c r="M54" i="11"/>
  <c r="L54" i="11"/>
  <c r="N54" i="11" s="1"/>
  <c r="F54" i="11"/>
  <c r="B55" i="11" s="1"/>
  <c r="M74" i="15" l="1"/>
  <c r="L74" i="15"/>
  <c r="N74" i="15" s="1"/>
  <c r="D74" i="15"/>
  <c r="E74" i="15" s="1"/>
  <c r="F57" i="12"/>
  <c r="B58" i="12" s="1"/>
  <c r="F74" i="15"/>
  <c r="B75" i="15" s="1"/>
  <c r="I74" i="15"/>
  <c r="D70" i="14"/>
  <c r="E70" i="14" s="1"/>
  <c r="I70" i="14" s="1"/>
  <c r="N69" i="14"/>
  <c r="M69" i="14"/>
  <c r="G55" i="11"/>
  <c r="K55" i="11" s="1"/>
  <c r="D55" i="11"/>
  <c r="E55" i="11" s="1"/>
  <c r="I55" i="11" s="1"/>
  <c r="G58" i="12" l="1"/>
  <c r="K58" i="12" s="1"/>
  <c r="D58" i="12"/>
  <c r="E58" i="12" s="1"/>
  <c r="I58" i="12" s="1"/>
  <c r="G75" i="15"/>
  <c r="K75" i="15" s="1"/>
  <c r="D75" i="15"/>
  <c r="E75" i="15" s="1"/>
  <c r="F70" i="14"/>
  <c r="B71" i="14" s="1"/>
  <c r="G71" i="14" s="1"/>
  <c r="K71" i="14" s="1"/>
  <c r="L71" i="14" s="1"/>
  <c r="N70" i="14"/>
  <c r="M70" i="14"/>
  <c r="F55" i="11"/>
  <c r="B56" i="11" s="1"/>
  <c r="L55" i="11"/>
  <c r="N55" i="11" s="1"/>
  <c r="M55" i="11"/>
  <c r="M75" i="15" l="1"/>
  <c r="L75" i="15"/>
  <c r="N75" i="15" s="1"/>
  <c r="L58" i="12"/>
  <c r="N58" i="12" s="1"/>
  <c r="M58" i="12"/>
  <c r="F58" i="12"/>
  <c r="B59" i="12" s="1"/>
  <c r="I75" i="15"/>
  <c r="F75" i="15"/>
  <c r="B76" i="15" s="1"/>
  <c r="D71" i="14"/>
  <c r="E71" i="14" s="1"/>
  <c r="I71" i="14" s="1"/>
  <c r="D56" i="11"/>
  <c r="E56" i="11" s="1"/>
  <c r="I56" i="11" s="1"/>
  <c r="G56" i="11"/>
  <c r="K56" i="11" s="1"/>
  <c r="D59" i="12" l="1"/>
  <c r="E59" i="12" s="1"/>
  <c r="I59" i="12" s="1"/>
  <c r="G59" i="12"/>
  <c r="K59" i="12" s="1"/>
  <c r="F59" i="12"/>
  <c r="B60" i="12" s="1"/>
  <c r="G60" i="12" s="1"/>
  <c r="K60" i="12" s="1"/>
  <c r="L60" i="12" s="1"/>
  <c r="N60" i="12" s="1"/>
  <c r="G76" i="15"/>
  <c r="K76" i="15" s="1"/>
  <c r="D76" i="15"/>
  <c r="E76" i="15" s="1"/>
  <c r="N71" i="14"/>
  <c r="M71" i="14"/>
  <c r="F71" i="14"/>
  <c r="B72" i="14" s="1"/>
  <c r="G72" i="14" s="1"/>
  <c r="K72" i="14" s="1"/>
  <c r="L72" i="14" s="1"/>
  <c r="D60" i="12"/>
  <c r="E60" i="12" s="1"/>
  <c r="I60" i="12" s="1"/>
  <c r="M60" i="12"/>
  <c r="M56" i="11"/>
  <c r="L56" i="11"/>
  <c r="N56" i="11" s="1"/>
  <c r="F56" i="11"/>
  <c r="B57" i="11" s="1"/>
  <c r="M76" i="15" l="1"/>
  <c r="L76" i="15"/>
  <c r="N76" i="15" s="1"/>
  <c r="L59" i="12"/>
  <c r="N59" i="12" s="1"/>
  <c r="M59" i="12"/>
  <c r="I76" i="15"/>
  <c r="F76" i="15"/>
  <c r="B77" i="15" s="1"/>
  <c r="D72" i="14"/>
  <c r="E72" i="14" s="1"/>
  <c r="I72" i="14" s="1"/>
  <c r="F60" i="12"/>
  <c r="B61" i="12" s="1"/>
  <c r="G61" i="12" s="1"/>
  <c r="K61" i="12" s="1"/>
  <c r="L61" i="12" s="1"/>
  <c r="G57" i="11"/>
  <c r="K57" i="11" s="1"/>
  <c r="D57" i="11"/>
  <c r="E57" i="11" s="1"/>
  <c r="I57" i="11" s="1"/>
  <c r="G77" i="15" l="1"/>
  <c r="K77" i="15" s="1"/>
  <c r="D77" i="15"/>
  <c r="E77" i="15" s="1"/>
  <c r="N72" i="14"/>
  <c r="M72" i="14"/>
  <c r="F72" i="14"/>
  <c r="B73" i="14" s="1"/>
  <c r="G73" i="14" s="1"/>
  <c r="K73" i="14" s="1"/>
  <c r="L73" i="14" s="1"/>
  <c r="D61" i="12"/>
  <c r="E61" i="12" s="1"/>
  <c r="I61" i="12" s="1"/>
  <c r="M61" i="12"/>
  <c r="N61" i="12"/>
  <c r="F57" i="11"/>
  <c r="B58" i="11" s="1"/>
  <c r="L57" i="11"/>
  <c r="N57" i="11" s="1"/>
  <c r="M57" i="11"/>
  <c r="M77" i="15" l="1"/>
  <c r="L77" i="15"/>
  <c r="N77" i="15" s="1"/>
  <c r="I77" i="15"/>
  <c r="F77" i="15"/>
  <c r="B78" i="15" s="1"/>
  <c r="D73" i="14"/>
  <c r="E73" i="14" s="1"/>
  <c r="I73" i="14" s="1"/>
  <c r="M73" i="14"/>
  <c r="F61" i="12"/>
  <c r="B62" i="12" s="1"/>
  <c r="G62" i="12" s="1"/>
  <c r="K62" i="12" s="1"/>
  <c r="L62" i="12" s="1"/>
  <c r="D58" i="11"/>
  <c r="E58" i="11" s="1"/>
  <c r="I58" i="11" s="1"/>
  <c r="G58" i="11"/>
  <c r="K58" i="11" s="1"/>
  <c r="G78" i="15" l="1"/>
  <c r="K78" i="15" s="1"/>
  <c r="D78" i="15"/>
  <c r="E78" i="15" s="1"/>
  <c r="I78" i="15" s="1"/>
  <c r="N73" i="14"/>
  <c r="F73" i="14"/>
  <c r="B74" i="14" s="1"/>
  <c r="G74" i="14" s="1"/>
  <c r="K74" i="14" s="1"/>
  <c r="L74" i="14" s="1"/>
  <c r="D62" i="12"/>
  <c r="E62" i="12" s="1"/>
  <c r="I62" i="12" s="1"/>
  <c r="N62" i="12"/>
  <c r="M62" i="12"/>
  <c r="M58" i="11"/>
  <c r="L58" i="11"/>
  <c r="N58" i="11" s="1"/>
  <c r="F58" i="11"/>
  <c r="B59" i="11" s="1"/>
  <c r="M78" i="15" l="1"/>
  <c r="L78" i="15"/>
  <c r="N78" i="15" s="1"/>
  <c r="F78" i="15"/>
  <c r="B79" i="15" s="1"/>
  <c r="G79" i="15" s="1"/>
  <c r="K79" i="15" s="1"/>
  <c r="D74" i="14"/>
  <c r="E74" i="14" s="1"/>
  <c r="I74" i="14" s="1"/>
  <c r="F62" i="12"/>
  <c r="B63" i="12" s="1"/>
  <c r="G63" i="12" s="1"/>
  <c r="K63" i="12" s="1"/>
  <c r="L63" i="12" s="1"/>
  <c r="G59" i="11"/>
  <c r="K59" i="11" s="1"/>
  <c r="D59" i="11"/>
  <c r="E59" i="11" s="1"/>
  <c r="I59" i="11" s="1"/>
  <c r="M79" i="15" l="1"/>
  <c r="L79" i="15"/>
  <c r="N79" i="15" s="1"/>
  <c r="D79" i="15"/>
  <c r="E79" i="15" s="1"/>
  <c r="I79" i="15" s="1"/>
  <c r="F79" i="15"/>
  <c r="B80" i="15" s="1"/>
  <c r="F74" i="14"/>
  <c r="B75" i="14" s="1"/>
  <c r="N74" i="14"/>
  <c r="M74" i="14"/>
  <c r="D63" i="12"/>
  <c r="E63" i="12" s="1"/>
  <c r="I63" i="12" s="1"/>
  <c r="M63" i="12"/>
  <c r="N63" i="12"/>
  <c r="F59" i="11"/>
  <c r="B60" i="11" s="1"/>
  <c r="L59" i="11"/>
  <c r="N59" i="11" s="1"/>
  <c r="M59" i="11"/>
  <c r="G80" i="15" l="1"/>
  <c r="K80" i="15" s="1"/>
  <c r="D80" i="15"/>
  <c r="E80" i="15" s="1"/>
  <c r="D75" i="14"/>
  <c r="E75" i="14" s="1"/>
  <c r="I75" i="14" s="1"/>
  <c r="G75" i="14"/>
  <c r="K75" i="14" s="1"/>
  <c r="L75" i="14" s="1"/>
  <c r="N75" i="14" s="1"/>
  <c r="F63" i="12"/>
  <c r="B64" i="12" s="1"/>
  <c r="G64" i="12" s="1"/>
  <c r="K64" i="12" s="1"/>
  <c r="L64" i="12" s="1"/>
  <c r="D60" i="11"/>
  <c r="E60" i="11" s="1"/>
  <c r="I60" i="11" s="1"/>
  <c r="G60" i="11"/>
  <c r="K60" i="11" s="1"/>
  <c r="M80" i="15" l="1"/>
  <c r="L80" i="15"/>
  <c r="N80" i="15" s="1"/>
  <c r="I80" i="15"/>
  <c r="F80" i="15"/>
  <c r="B81" i="15" s="1"/>
  <c r="F75" i="14"/>
  <c r="B76" i="14" s="1"/>
  <c r="G76" i="14" s="1"/>
  <c r="K76" i="14" s="1"/>
  <c r="L76" i="14" s="1"/>
  <c r="N76" i="14" s="1"/>
  <c r="M75" i="14"/>
  <c r="D64" i="12"/>
  <c r="E64" i="12" s="1"/>
  <c r="I64" i="12" s="1"/>
  <c r="N64" i="12"/>
  <c r="M64" i="12"/>
  <c r="M60" i="11"/>
  <c r="L60" i="11"/>
  <c r="N60" i="11" s="1"/>
  <c r="F60" i="11"/>
  <c r="B61" i="11" s="1"/>
  <c r="G81" i="15" l="1"/>
  <c r="K81" i="15" s="1"/>
  <c r="D81" i="15"/>
  <c r="E81" i="15" s="1"/>
  <c r="I81" i="15" s="1"/>
  <c r="D76" i="14"/>
  <c r="E76" i="14" s="1"/>
  <c r="I76" i="14" s="1"/>
  <c r="M76" i="14"/>
  <c r="F76" i="14"/>
  <c r="B77" i="14" s="1"/>
  <c r="G77" i="14" s="1"/>
  <c r="K77" i="14" s="1"/>
  <c r="L77" i="14" s="1"/>
  <c r="F64" i="12"/>
  <c r="B65" i="12" s="1"/>
  <c r="G65" i="12" s="1"/>
  <c r="K65" i="12" s="1"/>
  <c r="L65" i="12" s="1"/>
  <c r="G61" i="11"/>
  <c r="K61" i="11" s="1"/>
  <c r="D61" i="11"/>
  <c r="E61" i="11" s="1"/>
  <c r="I61" i="11" s="1"/>
  <c r="M81" i="15" l="1"/>
  <c r="L81" i="15"/>
  <c r="N81" i="15" s="1"/>
  <c r="F81" i="15"/>
  <c r="B82" i="15" s="1"/>
  <c r="G82" i="15" s="1"/>
  <c r="K82" i="15" s="1"/>
  <c r="D77" i="14"/>
  <c r="E77" i="14" s="1"/>
  <c r="I77" i="14" s="1"/>
  <c r="D65" i="12"/>
  <c r="E65" i="12" s="1"/>
  <c r="I65" i="12" s="1"/>
  <c r="M65" i="12"/>
  <c r="N65" i="12"/>
  <c r="F61" i="11"/>
  <c r="B62" i="11" s="1"/>
  <c r="L61" i="11"/>
  <c r="N61" i="11" s="1"/>
  <c r="M61" i="11"/>
  <c r="D82" i="15" l="1"/>
  <c r="E82" i="15" s="1"/>
  <c r="F82" i="15" s="1"/>
  <c r="B83" i="15" s="1"/>
  <c r="M82" i="15"/>
  <c r="L82" i="15"/>
  <c r="N82" i="15" s="1"/>
  <c r="I82" i="15"/>
  <c r="F77" i="14"/>
  <c r="B78" i="14" s="1"/>
  <c r="G78" i="14" s="1"/>
  <c r="K78" i="14" s="1"/>
  <c r="L78" i="14" s="1"/>
  <c r="N77" i="14"/>
  <c r="M77" i="14"/>
  <c r="F65" i="12"/>
  <c r="B66" i="12" s="1"/>
  <c r="G66" i="12" s="1"/>
  <c r="K66" i="12" s="1"/>
  <c r="L66" i="12" s="1"/>
  <c r="D62" i="11"/>
  <c r="E62" i="11" s="1"/>
  <c r="I62" i="11" s="1"/>
  <c r="G62" i="11"/>
  <c r="K62" i="11" s="1"/>
  <c r="G83" i="15" l="1"/>
  <c r="K83" i="15" s="1"/>
  <c r="D83" i="15"/>
  <c r="E83" i="15" s="1"/>
  <c r="D78" i="14"/>
  <c r="E78" i="14" s="1"/>
  <c r="I78" i="14" s="1"/>
  <c r="D66" i="12"/>
  <c r="E66" i="12" s="1"/>
  <c r="I66" i="12" s="1"/>
  <c r="N66" i="12"/>
  <c r="M66" i="12"/>
  <c r="M62" i="11"/>
  <c r="L62" i="11"/>
  <c r="N62" i="11" s="1"/>
  <c r="F62" i="11"/>
  <c r="B63" i="11" s="1"/>
  <c r="M83" i="15" l="1"/>
  <c r="L83" i="15"/>
  <c r="N83" i="15" s="1"/>
  <c r="I83" i="15"/>
  <c r="F83" i="15"/>
  <c r="B84" i="15" s="1"/>
  <c r="F78" i="14"/>
  <c r="B79" i="14" s="1"/>
  <c r="M78" i="14"/>
  <c r="N78" i="14"/>
  <c r="F66" i="12"/>
  <c r="B67" i="12" s="1"/>
  <c r="G67" i="12" s="1"/>
  <c r="K67" i="12" s="1"/>
  <c r="L67" i="12" s="1"/>
  <c r="G63" i="11"/>
  <c r="K63" i="11" s="1"/>
  <c r="D63" i="11"/>
  <c r="E63" i="11" s="1"/>
  <c r="I63" i="11" s="1"/>
  <c r="G84" i="15" l="1"/>
  <c r="K84" i="15" s="1"/>
  <c r="D84" i="15"/>
  <c r="E84" i="15" s="1"/>
  <c r="D79" i="14"/>
  <c r="E79" i="14" s="1"/>
  <c r="I79" i="14" s="1"/>
  <c r="G79" i="14"/>
  <c r="K79" i="14" s="1"/>
  <c r="L79" i="14" s="1"/>
  <c r="N79" i="14" s="1"/>
  <c r="F79" i="14"/>
  <c r="B80" i="14" s="1"/>
  <c r="G80" i="14" s="1"/>
  <c r="K80" i="14" s="1"/>
  <c r="L80" i="14" s="1"/>
  <c r="D67" i="12"/>
  <c r="E67" i="12" s="1"/>
  <c r="I67" i="12" s="1"/>
  <c r="M67" i="12"/>
  <c r="N67" i="12"/>
  <c r="F63" i="11"/>
  <c r="B64" i="11" s="1"/>
  <c r="L63" i="11"/>
  <c r="N63" i="11" s="1"/>
  <c r="M63" i="11"/>
  <c r="M84" i="15" l="1"/>
  <c r="L84" i="15"/>
  <c r="N84" i="15" s="1"/>
  <c r="I84" i="15"/>
  <c r="F84" i="15"/>
  <c r="B85" i="15" s="1"/>
  <c r="M79" i="14"/>
  <c r="D80" i="14"/>
  <c r="E80" i="14" s="1"/>
  <c r="I80" i="14" s="1"/>
  <c r="F67" i="12"/>
  <c r="B68" i="12" s="1"/>
  <c r="G68" i="12" s="1"/>
  <c r="K68" i="12" s="1"/>
  <c r="L68" i="12" s="1"/>
  <c r="D64" i="11"/>
  <c r="E64" i="11" s="1"/>
  <c r="I64" i="11" s="1"/>
  <c r="G64" i="11"/>
  <c r="K64" i="11" s="1"/>
  <c r="G85" i="15" l="1"/>
  <c r="K85" i="15" s="1"/>
  <c r="D85" i="15"/>
  <c r="E85" i="15" s="1"/>
  <c r="I85" i="15" s="1"/>
  <c r="F80" i="14"/>
  <c r="B81" i="14" s="1"/>
  <c r="G81" i="14" s="1"/>
  <c r="K81" i="14" s="1"/>
  <c r="L81" i="14" s="1"/>
  <c r="M80" i="14"/>
  <c r="N80" i="14"/>
  <c r="D68" i="12"/>
  <c r="E68" i="12" s="1"/>
  <c r="I68" i="12" s="1"/>
  <c r="N68" i="12"/>
  <c r="M68" i="12"/>
  <c r="M64" i="11"/>
  <c r="L64" i="11"/>
  <c r="N64" i="11" s="1"/>
  <c r="F64" i="11"/>
  <c r="B65" i="11" s="1"/>
  <c r="M85" i="15" l="1"/>
  <c r="L85" i="15"/>
  <c r="N85" i="15" s="1"/>
  <c r="F85" i="15"/>
  <c r="B86" i="15" s="1"/>
  <c r="G86" i="15" s="1"/>
  <c r="K86" i="15" s="1"/>
  <c r="D81" i="14"/>
  <c r="E81" i="14" s="1"/>
  <c r="I81" i="14" s="1"/>
  <c r="F68" i="12"/>
  <c r="B69" i="12" s="1"/>
  <c r="G69" i="12" s="1"/>
  <c r="K69" i="12" s="1"/>
  <c r="L69" i="12" s="1"/>
  <c r="G65" i="11"/>
  <c r="K65" i="11" s="1"/>
  <c r="D65" i="11"/>
  <c r="E65" i="11" s="1"/>
  <c r="I65" i="11" s="1"/>
  <c r="M86" i="15" l="1"/>
  <c r="L86" i="15"/>
  <c r="N86" i="15" s="1"/>
  <c r="D86" i="15"/>
  <c r="E86" i="15" s="1"/>
  <c r="F86" i="15" s="1"/>
  <c r="B87" i="15" s="1"/>
  <c r="I86" i="15"/>
  <c r="F81" i="14"/>
  <c r="B82" i="14" s="1"/>
  <c r="G82" i="14" s="1"/>
  <c r="K82" i="14" s="1"/>
  <c r="L82" i="14" s="1"/>
  <c r="N81" i="14"/>
  <c r="M81" i="14"/>
  <c r="D69" i="12"/>
  <c r="E69" i="12" s="1"/>
  <c r="I69" i="12" s="1"/>
  <c r="M69" i="12"/>
  <c r="N69" i="12"/>
  <c r="F65" i="11"/>
  <c r="B66" i="11" s="1"/>
  <c r="L65" i="11"/>
  <c r="N65" i="11" s="1"/>
  <c r="M65" i="11"/>
  <c r="G87" i="15" l="1"/>
  <c r="K87" i="15" s="1"/>
  <c r="D87" i="15"/>
  <c r="E87" i="15" s="1"/>
  <c r="D82" i="14"/>
  <c r="E82" i="14" s="1"/>
  <c r="I82" i="14" s="1"/>
  <c r="F69" i="12"/>
  <c r="B70" i="12" s="1"/>
  <c r="G70" i="12" s="1"/>
  <c r="K70" i="12" s="1"/>
  <c r="D66" i="11"/>
  <c r="E66" i="11" s="1"/>
  <c r="I66" i="11" s="1"/>
  <c r="G66" i="11"/>
  <c r="K66" i="11" s="1"/>
  <c r="M87" i="15" l="1"/>
  <c r="L87" i="15"/>
  <c r="N87" i="15" s="1"/>
  <c r="I87" i="15"/>
  <c r="F87" i="15"/>
  <c r="B88" i="15" s="1"/>
  <c r="F82" i="14"/>
  <c r="B83" i="14" s="1"/>
  <c r="G83" i="14" s="1"/>
  <c r="K83" i="14" s="1"/>
  <c r="L83" i="14" s="1"/>
  <c r="N82" i="14"/>
  <c r="M82" i="14"/>
  <c r="L70" i="12"/>
  <c r="N70" i="12" s="1"/>
  <c r="M70" i="12"/>
  <c r="D70" i="12"/>
  <c r="E70" i="12" s="1"/>
  <c r="I70" i="12" s="1"/>
  <c r="M66" i="11"/>
  <c r="L66" i="11"/>
  <c r="N66" i="11" s="1"/>
  <c r="F66" i="11"/>
  <c r="B67" i="11" s="1"/>
  <c r="G88" i="15" l="1"/>
  <c r="K88" i="15" s="1"/>
  <c r="D88" i="15"/>
  <c r="E88" i="15" s="1"/>
  <c r="D83" i="14"/>
  <c r="E83" i="14" s="1"/>
  <c r="I83" i="14" s="1"/>
  <c r="F70" i="12"/>
  <c r="B71" i="12" s="1"/>
  <c r="D71" i="12" s="1"/>
  <c r="E71" i="12" s="1"/>
  <c r="I71" i="12" s="1"/>
  <c r="G67" i="11"/>
  <c r="K67" i="11" s="1"/>
  <c r="D67" i="11"/>
  <c r="E67" i="11" s="1"/>
  <c r="I67" i="11" s="1"/>
  <c r="M88" i="15" l="1"/>
  <c r="L88" i="15"/>
  <c r="N88" i="15" s="1"/>
  <c r="I88" i="15"/>
  <c r="F88" i="15"/>
  <c r="B89" i="15" s="1"/>
  <c r="F83" i="14"/>
  <c r="B84" i="14" s="1"/>
  <c r="G84" i="14" s="1"/>
  <c r="K84" i="14" s="1"/>
  <c r="L84" i="14" s="1"/>
  <c r="N83" i="14"/>
  <c r="M83" i="14"/>
  <c r="G71" i="12"/>
  <c r="K71" i="12" s="1"/>
  <c r="F71" i="12"/>
  <c r="B72" i="12" s="1"/>
  <c r="G72" i="12" s="1"/>
  <c r="K72" i="12" s="1"/>
  <c r="F67" i="11"/>
  <c r="B68" i="11" s="1"/>
  <c r="L67" i="11"/>
  <c r="N67" i="11" s="1"/>
  <c r="M67" i="11"/>
  <c r="G89" i="15" l="1"/>
  <c r="K89" i="15" s="1"/>
  <c r="D89" i="15"/>
  <c r="E89" i="15" s="1"/>
  <c r="I89" i="15" s="1"/>
  <c r="D84" i="14"/>
  <c r="E84" i="14" s="1"/>
  <c r="I84" i="14" s="1"/>
  <c r="L71" i="12"/>
  <c r="N71" i="12" s="1"/>
  <c r="L72" i="12"/>
  <c r="N72" i="12" s="1"/>
  <c r="M71" i="12"/>
  <c r="M72" i="12"/>
  <c r="D72" i="12"/>
  <c r="E72" i="12" s="1"/>
  <c r="I72" i="12" s="1"/>
  <c r="D68" i="11"/>
  <c r="E68" i="11" s="1"/>
  <c r="I68" i="11" s="1"/>
  <c r="G68" i="11"/>
  <c r="K68" i="11" s="1"/>
  <c r="M89" i="15" l="1"/>
  <c r="L89" i="15"/>
  <c r="N89" i="15" s="1"/>
  <c r="F89" i="15"/>
  <c r="B90" i="15" s="1"/>
  <c r="G90" i="15" s="1"/>
  <c r="K90" i="15" s="1"/>
  <c r="F84" i="14"/>
  <c r="B85" i="14" s="1"/>
  <c r="G85" i="14" s="1"/>
  <c r="K85" i="14" s="1"/>
  <c r="L85" i="14" s="1"/>
  <c r="N84" i="14"/>
  <c r="M84" i="14"/>
  <c r="D85" i="14"/>
  <c r="E85" i="14" s="1"/>
  <c r="I85" i="14" s="1"/>
  <c r="F72" i="12"/>
  <c r="B73" i="12" s="1"/>
  <c r="D73" i="12" s="1"/>
  <c r="E73" i="12" s="1"/>
  <c r="I73" i="12" s="1"/>
  <c r="M68" i="11"/>
  <c r="L68" i="11"/>
  <c r="N68" i="11" s="1"/>
  <c r="F68" i="11"/>
  <c r="B69" i="11" s="1"/>
  <c r="M90" i="15" l="1"/>
  <c r="L90" i="15"/>
  <c r="N90" i="15" s="1"/>
  <c r="D90" i="15"/>
  <c r="E90" i="15" s="1"/>
  <c r="F90" i="15" s="1"/>
  <c r="B91" i="15" s="1"/>
  <c r="F85" i="14"/>
  <c r="B86" i="14" s="1"/>
  <c r="N85" i="14"/>
  <c r="M85" i="14"/>
  <c r="G73" i="12"/>
  <c r="K73" i="12" s="1"/>
  <c r="L73" i="12" s="1"/>
  <c r="F73" i="12"/>
  <c r="B74" i="12" s="1"/>
  <c r="G74" i="12" s="1"/>
  <c r="K74" i="12" s="1"/>
  <c r="M73" i="12"/>
  <c r="D74" i="12"/>
  <c r="E74" i="12" s="1"/>
  <c r="I74" i="12" s="1"/>
  <c r="N73" i="12"/>
  <c r="G69" i="11"/>
  <c r="K69" i="11" s="1"/>
  <c r="D69" i="11"/>
  <c r="E69" i="11" s="1"/>
  <c r="I69" i="11" s="1"/>
  <c r="I90" i="15" l="1"/>
  <c r="G91" i="15"/>
  <c r="K91" i="15" s="1"/>
  <c r="D91" i="15"/>
  <c r="E91" i="15" s="1"/>
  <c r="D86" i="14"/>
  <c r="E86" i="14" s="1"/>
  <c r="I86" i="14" s="1"/>
  <c r="G86" i="14"/>
  <c r="K86" i="14" s="1"/>
  <c r="L86" i="14" s="1"/>
  <c r="F86" i="14"/>
  <c r="B87" i="14" s="1"/>
  <c r="L74" i="12"/>
  <c r="N74" i="12" s="1"/>
  <c r="F74" i="12"/>
  <c r="B75" i="12" s="1"/>
  <c r="G75" i="12" s="1"/>
  <c r="K75" i="12" s="1"/>
  <c r="L75" i="12" s="1"/>
  <c r="M74" i="12"/>
  <c r="F69" i="11"/>
  <c r="B70" i="11" s="1"/>
  <c r="L69" i="11"/>
  <c r="N69" i="11" s="1"/>
  <c r="M69" i="11"/>
  <c r="M91" i="15" l="1"/>
  <c r="L91" i="15"/>
  <c r="N91" i="15" s="1"/>
  <c r="M86" i="14"/>
  <c r="I91" i="15"/>
  <c r="F91" i="15"/>
  <c r="B92" i="15" s="1"/>
  <c r="D87" i="14"/>
  <c r="E87" i="14" s="1"/>
  <c r="I87" i="14" s="1"/>
  <c r="G87" i="14"/>
  <c r="K87" i="14" s="1"/>
  <c r="L87" i="14" s="1"/>
  <c r="N87" i="14" s="1"/>
  <c r="N86" i="14"/>
  <c r="D75" i="12"/>
  <c r="E75" i="12" s="1"/>
  <c r="I75" i="12" s="1"/>
  <c r="M75" i="12"/>
  <c r="N75" i="12"/>
  <c r="F75" i="12"/>
  <c r="B76" i="12" s="1"/>
  <c r="G76" i="12" s="1"/>
  <c r="K76" i="12" s="1"/>
  <c r="L76" i="12" s="1"/>
  <c r="D70" i="11"/>
  <c r="E70" i="11" s="1"/>
  <c r="I70" i="11" s="1"/>
  <c r="G70" i="11"/>
  <c r="K70" i="11" s="1"/>
  <c r="M87" i="14" l="1"/>
  <c r="G92" i="15"/>
  <c r="K92" i="15" s="1"/>
  <c r="D92" i="15"/>
  <c r="E92" i="15" s="1"/>
  <c r="F87" i="14"/>
  <c r="B88" i="14" s="1"/>
  <c r="G88" i="14" s="1"/>
  <c r="K88" i="14" s="1"/>
  <c r="L88" i="14" s="1"/>
  <c r="D76" i="12"/>
  <c r="E76" i="12" s="1"/>
  <c r="I76" i="12" s="1"/>
  <c r="M70" i="11"/>
  <c r="L70" i="11"/>
  <c r="N70" i="11" s="1"/>
  <c r="F70" i="11"/>
  <c r="B71" i="11" s="1"/>
  <c r="M92" i="15" l="1"/>
  <c r="L92" i="15"/>
  <c r="N92" i="15" s="1"/>
  <c r="I92" i="15"/>
  <c r="F92" i="15"/>
  <c r="B93" i="15" s="1"/>
  <c r="D88" i="14"/>
  <c r="E88" i="14" s="1"/>
  <c r="I88" i="14" s="1"/>
  <c r="N88" i="14"/>
  <c r="M88" i="14"/>
  <c r="N76" i="12"/>
  <c r="M76" i="12"/>
  <c r="F76" i="12"/>
  <c r="B77" i="12" s="1"/>
  <c r="G77" i="12" s="1"/>
  <c r="K77" i="12" s="1"/>
  <c r="L77" i="12" s="1"/>
  <c r="G71" i="11"/>
  <c r="K71" i="11" s="1"/>
  <c r="D71" i="11"/>
  <c r="E71" i="11" s="1"/>
  <c r="I71" i="11" s="1"/>
  <c r="F88" i="14" l="1"/>
  <c r="B89" i="14" s="1"/>
  <c r="G89" i="14" s="1"/>
  <c r="K89" i="14" s="1"/>
  <c r="L89" i="14" s="1"/>
  <c r="G93" i="15"/>
  <c r="K93" i="15" s="1"/>
  <c r="D93" i="15"/>
  <c r="E93" i="15" s="1"/>
  <c r="I93" i="15" s="1"/>
  <c r="D77" i="12"/>
  <c r="E77" i="12" s="1"/>
  <c r="I77" i="12" s="1"/>
  <c r="F71" i="11"/>
  <c r="B72" i="11" s="1"/>
  <c r="L71" i="11"/>
  <c r="N71" i="11" s="1"/>
  <c r="M71" i="11"/>
  <c r="M93" i="15" l="1"/>
  <c r="L93" i="15"/>
  <c r="N93" i="15" s="1"/>
  <c r="D89" i="14"/>
  <c r="E89" i="14" s="1"/>
  <c r="I89" i="14" s="1"/>
  <c r="F93" i="15"/>
  <c r="B94" i="15" s="1"/>
  <c r="G94" i="15" s="1"/>
  <c r="K94" i="15" s="1"/>
  <c r="F89" i="14"/>
  <c r="B90" i="14" s="1"/>
  <c r="G90" i="14" s="1"/>
  <c r="K90" i="14" s="1"/>
  <c r="L90" i="14" s="1"/>
  <c r="N89" i="14"/>
  <c r="M89" i="14"/>
  <c r="M77" i="12"/>
  <c r="N77" i="12"/>
  <c r="F77" i="12"/>
  <c r="B78" i="12" s="1"/>
  <c r="G78" i="12" s="1"/>
  <c r="K78" i="12" s="1"/>
  <c r="L78" i="12" s="1"/>
  <c r="D72" i="11"/>
  <c r="E72" i="11" s="1"/>
  <c r="I72" i="11" s="1"/>
  <c r="G72" i="11"/>
  <c r="K72" i="11" s="1"/>
  <c r="M94" i="15" l="1"/>
  <c r="L94" i="15"/>
  <c r="N94" i="15" s="1"/>
  <c r="D94" i="15"/>
  <c r="E94" i="15" s="1"/>
  <c r="I94" i="15" s="1"/>
  <c r="F94" i="15"/>
  <c r="B95" i="15" s="1"/>
  <c r="D90" i="14"/>
  <c r="E90" i="14" s="1"/>
  <c r="I90" i="14" s="1"/>
  <c r="D78" i="12"/>
  <c r="E78" i="12" s="1"/>
  <c r="I78" i="12" s="1"/>
  <c r="M72" i="11"/>
  <c r="L72" i="11"/>
  <c r="N72" i="11" s="1"/>
  <c r="F72" i="11"/>
  <c r="B73" i="11" s="1"/>
  <c r="G95" i="15" l="1"/>
  <c r="K95" i="15" s="1"/>
  <c r="D95" i="15"/>
  <c r="E95" i="15" s="1"/>
  <c r="F90" i="14"/>
  <c r="B91" i="14" s="1"/>
  <c r="G91" i="14" s="1"/>
  <c r="K91" i="14" s="1"/>
  <c r="L91" i="14" s="1"/>
  <c r="M90" i="14"/>
  <c r="N90" i="14"/>
  <c r="N78" i="12"/>
  <c r="M78" i="12"/>
  <c r="F78" i="12"/>
  <c r="B79" i="12" s="1"/>
  <c r="G79" i="12" s="1"/>
  <c r="K79" i="12" s="1"/>
  <c r="L79" i="12" s="1"/>
  <c r="G73" i="11"/>
  <c r="K73" i="11" s="1"/>
  <c r="D73" i="11"/>
  <c r="E73" i="11" s="1"/>
  <c r="I73" i="11" s="1"/>
  <c r="M95" i="15" l="1"/>
  <c r="L95" i="15"/>
  <c r="N95" i="15" s="1"/>
  <c r="D91" i="14"/>
  <c r="E91" i="14" s="1"/>
  <c r="I91" i="14" s="1"/>
  <c r="I95" i="15"/>
  <c r="F95" i="15"/>
  <c r="B96" i="15" s="1"/>
  <c r="N91" i="14"/>
  <c r="M91" i="14"/>
  <c r="D79" i="12"/>
  <c r="E79" i="12" s="1"/>
  <c r="I79" i="12" s="1"/>
  <c r="F73" i="11"/>
  <c r="B74" i="11" s="1"/>
  <c r="L73" i="11"/>
  <c r="N73" i="11" s="1"/>
  <c r="M73" i="11"/>
  <c r="F91" i="14" l="1"/>
  <c r="B92" i="14" s="1"/>
  <c r="G96" i="15"/>
  <c r="K96" i="15" s="1"/>
  <c r="D96" i="15"/>
  <c r="E96" i="15" s="1"/>
  <c r="F79" i="12"/>
  <c r="B80" i="12" s="1"/>
  <c r="G80" i="12" s="1"/>
  <c r="K80" i="12" s="1"/>
  <c r="L80" i="12" s="1"/>
  <c r="M79" i="12"/>
  <c r="N79" i="12"/>
  <c r="D74" i="11"/>
  <c r="E74" i="11" s="1"/>
  <c r="I74" i="11" s="1"/>
  <c r="G74" i="11"/>
  <c r="K74" i="11" s="1"/>
  <c r="M96" i="15" l="1"/>
  <c r="L96" i="15"/>
  <c r="N96" i="15" s="1"/>
  <c r="G92" i="14"/>
  <c r="K92" i="14" s="1"/>
  <c r="D92" i="14"/>
  <c r="E92" i="14" s="1"/>
  <c r="I92" i="14" s="1"/>
  <c r="F92" i="14"/>
  <c r="B93" i="14" s="1"/>
  <c r="G93" i="14" s="1"/>
  <c r="K93" i="14" s="1"/>
  <c r="L93" i="14" s="1"/>
  <c r="I96" i="15"/>
  <c r="F96" i="15"/>
  <c r="B97" i="15" s="1"/>
  <c r="D80" i="12"/>
  <c r="E80" i="12" s="1"/>
  <c r="I80" i="12" s="1"/>
  <c r="N80" i="12"/>
  <c r="M80" i="12"/>
  <c r="M74" i="11"/>
  <c r="L74" i="11"/>
  <c r="N74" i="11" s="1"/>
  <c r="F74" i="11"/>
  <c r="B75" i="11" s="1"/>
  <c r="L92" i="14" l="1"/>
  <c r="N92" i="14" s="1"/>
  <c r="M92" i="14"/>
  <c r="D93" i="14"/>
  <c r="E93" i="14" s="1"/>
  <c r="I93" i="14" s="1"/>
  <c r="G97" i="15"/>
  <c r="K97" i="15" s="1"/>
  <c r="D97" i="15"/>
  <c r="E97" i="15" s="1"/>
  <c r="I97" i="15" s="1"/>
  <c r="N93" i="14"/>
  <c r="M93" i="14"/>
  <c r="F80" i="12"/>
  <c r="B81" i="12" s="1"/>
  <c r="G75" i="11"/>
  <c r="K75" i="11" s="1"/>
  <c r="D75" i="11"/>
  <c r="E75" i="11" s="1"/>
  <c r="I75" i="11" s="1"/>
  <c r="M97" i="15" l="1"/>
  <c r="L97" i="15"/>
  <c r="N97" i="15" s="1"/>
  <c r="F93" i="14"/>
  <c r="B94" i="14" s="1"/>
  <c r="G94" i="14" s="1"/>
  <c r="K94" i="14" s="1"/>
  <c r="L94" i="14" s="1"/>
  <c r="F97" i="15"/>
  <c r="B98" i="15" s="1"/>
  <c r="G98" i="15" s="1"/>
  <c r="K98" i="15" s="1"/>
  <c r="D98" i="15"/>
  <c r="E98" i="15" s="1"/>
  <c r="N94" i="14"/>
  <c r="D81" i="12"/>
  <c r="E81" i="12" s="1"/>
  <c r="I81" i="12" s="1"/>
  <c r="G81" i="12"/>
  <c r="K81" i="12" s="1"/>
  <c r="F81" i="12"/>
  <c r="B82" i="12" s="1"/>
  <c r="G82" i="12" s="1"/>
  <c r="K82" i="12" s="1"/>
  <c r="L82" i="12" s="1"/>
  <c r="M81" i="12"/>
  <c r="F75" i="11"/>
  <c r="B76" i="11" s="1"/>
  <c r="L75" i="11"/>
  <c r="N75" i="11" s="1"/>
  <c r="M75" i="11"/>
  <c r="M98" i="15" l="1"/>
  <c r="L98" i="15"/>
  <c r="N98" i="15" s="1"/>
  <c r="M94" i="14"/>
  <c r="D94" i="14"/>
  <c r="E94" i="14" s="1"/>
  <c r="F98" i="15"/>
  <c r="B99" i="15" s="1"/>
  <c r="I98" i="15"/>
  <c r="L81" i="12"/>
  <c r="N81" i="12" s="1"/>
  <c r="D82" i="12"/>
  <c r="E82" i="12" s="1"/>
  <c r="I82" i="12" s="1"/>
  <c r="N82" i="12"/>
  <c r="M82" i="12"/>
  <c r="D76" i="11"/>
  <c r="E76" i="11" s="1"/>
  <c r="I76" i="11" s="1"/>
  <c r="G76" i="11"/>
  <c r="K76" i="11" s="1"/>
  <c r="I94" i="14" l="1"/>
  <c r="F94" i="14"/>
  <c r="B95" i="14" s="1"/>
  <c r="G99" i="15"/>
  <c r="K99" i="15" s="1"/>
  <c r="D99" i="15"/>
  <c r="E99" i="15" s="1"/>
  <c r="F82" i="12"/>
  <c r="B83" i="12" s="1"/>
  <c r="M76" i="11"/>
  <c r="L76" i="11"/>
  <c r="N76" i="11" s="1"/>
  <c r="F76" i="11"/>
  <c r="B77" i="11" s="1"/>
  <c r="M99" i="15" l="1"/>
  <c r="L99" i="15"/>
  <c r="N99" i="15" s="1"/>
  <c r="G95" i="14"/>
  <c r="K95" i="14" s="1"/>
  <c r="D95" i="14"/>
  <c r="E95" i="14" s="1"/>
  <c r="I99" i="15"/>
  <c r="F99" i="15"/>
  <c r="B100" i="15" s="1"/>
  <c r="D83" i="12"/>
  <c r="E83" i="12" s="1"/>
  <c r="I83" i="12" s="1"/>
  <c r="G83" i="12"/>
  <c r="K83" i="12" s="1"/>
  <c r="L83" i="12" s="1"/>
  <c r="F83" i="12"/>
  <c r="B84" i="12" s="1"/>
  <c r="G77" i="11"/>
  <c r="K77" i="11" s="1"/>
  <c r="D77" i="11"/>
  <c r="E77" i="11" s="1"/>
  <c r="I77" i="11" s="1"/>
  <c r="I95" i="14" l="1"/>
  <c r="F95" i="14"/>
  <c r="B96" i="14" s="1"/>
  <c r="L95" i="14"/>
  <c r="N95" i="14" s="1"/>
  <c r="M95" i="14"/>
  <c r="G100" i="15"/>
  <c r="K100" i="15" s="1"/>
  <c r="D100" i="15"/>
  <c r="E100" i="15" s="1"/>
  <c r="M83" i="12"/>
  <c r="D84" i="12"/>
  <c r="E84" i="12" s="1"/>
  <c r="I84" i="12" s="1"/>
  <c r="G84" i="12"/>
  <c r="K84" i="12" s="1"/>
  <c r="N83" i="12"/>
  <c r="F84" i="12"/>
  <c r="B85" i="12" s="1"/>
  <c r="G85" i="12" s="1"/>
  <c r="K85" i="12" s="1"/>
  <c r="L85" i="12" s="1"/>
  <c r="F77" i="11"/>
  <c r="B78" i="11" s="1"/>
  <c r="L77" i="11"/>
  <c r="N77" i="11" s="1"/>
  <c r="M77" i="11"/>
  <c r="M100" i="15" l="1"/>
  <c r="L100" i="15"/>
  <c r="N100" i="15" s="1"/>
  <c r="D96" i="14"/>
  <c r="E96" i="14" s="1"/>
  <c r="I96" i="14" s="1"/>
  <c r="G96" i="14"/>
  <c r="K96" i="14" s="1"/>
  <c r="F96" i="14"/>
  <c r="B97" i="14" s="1"/>
  <c r="I100" i="15"/>
  <c r="F100" i="15"/>
  <c r="B101" i="15" s="1"/>
  <c r="L84" i="12"/>
  <c r="N84" i="12" s="1"/>
  <c r="M84" i="12"/>
  <c r="D85" i="12"/>
  <c r="E85" i="12" s="1"/>
  <c r="I85" i="12" s="1"/>
  <c r="D78" i="11"/>
  <c r="E78" i="11" s="1"/>
  <c r="I78" i="11" s="1"/>
  <c r="G78" i="11"/>
  <c r="K78" i="11" s="1"/>
  <c r="L96" i="14" l="1"/>
  <c r="N96" i="14" s="1"/>
  <c r="M96" i="14"/>
  <c r="G97" i="14"/>
  <c r="K97" i="14" s="1"/>
  <c r="D97" i="14"/>
  <c r="E97" i="14" s="1"/>
  <c r="I97" i="14" s="1"/>
  <c r="G101" i="15"/>
  <c r="K101" i="15" s="1"/>
  <c r="D101" i="15"/>
  <c r="E101" i="15" s="1"/>
  <c r="M85" i="12"/>
  <c r="N85" i="12"/>
  <c r="F85" i="12"/>
  <c r="B86" i="12" s="1"/>
  <c r="G86" i="12" s="1"/>
  <c r="K86" i="12" s="1"/>
  <c r="L86" i="12" s="1"/>
  <c r="M78" i="11"/>
  <c r="L78" i="11"/>
  <c r="N78" i="11" s="1"/>
  <c r="F78" i="11"/>
  <c r="B79" i="11" s="1"/>
  <c r="M101" i="15" l="1"/>
  <c r="L101" i="15"/>
  <c r="N101" i="15" s="1"/>
  <c r="L97" i="14"/>
  <c r="N97" i="14" s="1"/>
  <c r="M97" i="14"/>
  <c r="F97" i="14"/>
  <c r="B98" i="14" s="1"/>
  <c r="I101" i="15"/>
  <c r="F101" i="15"/>
  <c r="B102" i="15" s="1"/>
  <c r="D86" i="12"/>
  <c r="E86" i="12" s="1"/>
  <c r="I86" i="12" s="1"/>
  <c r="G79" i="11"/>
  <c r="K79" i="11" s="1"/>
  <c r="D79" i="11"/>
  <c r="E79" i="11" s="1"/>
  <c r="I79" i="11" s="1"/>
  <c r="G98" i="14" l="1"/>
  <c r="K98" i="14" s="1"/>
  <c r="D98" i="14"/>
  <c r="E98" i="14" s="1"/>
  <c r="I98" i="14" s="1"/>
  <c r="F98" i="14"/>
  <c r="B99" i="14" s="1"/>
  <c r="G102" i="15"/>
  <c r="K102" i="15" s="1"/>
  <c r="D102" i="15"/>
  <c r="E102" i="15" s="1"/>
  <c r="I102" i="15" s="1"/>
  <c r="F86" i="12"/>
  <c r="B87" i="12" s="1"/>
  <c r="G87" i="12" s="1"/>
  <c r="K87" i="12" s="1"/>
  <c r="L87" i="12" s="1"/>
  <c r="N86" i="12"/>
  <c r="M86" i="12"/>
  <c r="F79" i="11"/>
  <c r="B80" i="11" s="1"/>
  <c r="L79" i="11"/>
  <c r="N79" i="11" s="1"/>
  <c r="M79" i="11"/>
  <c r="M102" i="15" l="1"/>
  <c r="L102" i="15"/>
  <c r="N102" i="15" s="1"/>
  <c r="G99" i="14"/>
  <c r="K99" i="14" s="1"/>
  <c r="D99" i="14"/>
  <c r="E99" i="14" s="1"/>
  <c r="I99" i="14" s="1"/>
  <c r="F99" i="14"/>
  <c r="B100" i="14" s="1"/>
  <c r="G100" i="14" s="1"/>
  <c r="K100" i="14" s="1"/>
  <c r="L100" i="14" s="1"/>
  <c r="L98" i="14"/>
  <c r="N98" i="14" s="1"/>
  <c r="M98" i="14"/>
  <c r="F102" i="15"/>
  <c r="B103" i="15" s="1"/>
  <c r="G103" i="15" s="1"/>
  <c r="K103" i="15" s="1"/>
  <c r="D100" i="14"/>
  <c r="E100" i="14" s="1"/>
  <c r="I100" i="14" s="1"/>
  <c r="N100" i="14"/>
  <c r="D87" i="12"/>
  <c r="E87" i="12" s="1"/>
  <c r="I87" i="12" s="1"/>
  <c r="D80" i="11"/>
  <c r="E80" i="11" s="1"/>
  <c r="I80" i="11" s="1"/>
  <c r="G80" i="11"/>
  <c r="K80" i="11" s="1"/>
  <c r="M103" i="15" l="1"/>
  <c r="L103" i="15"/>
  <c r="N103" i="15" s="1"/>
  <c r="M100" i="14"/>
  <c r="F100" i="14"/>
  <c r="B101" i="14" s="1"/>
  <c r="G101" i="14" s="1"/>
  <c r="K101" i="14" s="1"/>
  <c r="L101" i="14" s="1"/>
  <c r="L99" i="14"/>
  <c r="N99" i="14" s="1"/>
  <c r="M99" i="14"/>
  <c r="D103" i="15"/>
  <c r="E103" i="15" s="1"/>
  <c r="F103" i="15" s="1"/>
  <c r="B104" i="15" s="1"/>
  <c r="I103" i="15"/>
  <c r="D101" i="14"/>
  <c r="E101" i="14" s="1"/>
  <c r="I101" i="14" s="1"/>
  <c r="M87" i="12"/>
  <c r="N87" i="12"/>
  <c r="F87" i="12"/>
  <c r="B88" i="12" s="1"/>
  <c r="G88" i="12" s="1"/>
  <c r="K88" i="12" s="1"/>
  <c r="L88" i="12" s="1"/>
  <c r="M80" i="11"/>
  <c r="L80" i="11"/>
  <c r="N80" i="11" s="1"/>
  <c r="F80" i="11"/>
  <c r="B81" i="11" s="1"/>
  <c r="G104" i="15" l="1"/>
  <c r="K104" i="15" s="1"/>
  <c r="D104" i="15"/>
  <c r="E104" i="15" s="1"/>
  <c r="F101" i="14"/>
  <c r="B102" i="14" s="1"/>
  <c r="M101" i="14"/>
  <c r="N101" i="14"/>
  <c r="D88" i="12"/>
  <c r="E88" i="12" s="1"/>
  <c r="I88" i="12" s="1"/>
  <c r="G81" i="11"/>
  <c r="K81" i="11" s="1"/>
  <c r="D81" i="11"/>
  <c r="E81" i="11" s="1"/>
  <c r="I81" i="11" s="1"/>
  <c r="M104" i="15" l="1"/>
  <c r="L104" i="15"/>
  <c r="N104" i="15" s="1"/>
  <c r="I104" i="15"/>
  <c r="F104" i="15"/>
  <c r="B105" i="15" s="1"/>
  <c r="D102" i="14"/>
  <c r="E102" i="14" s="1"/>
  <c r="I102" i="14" s="1"/>
  <c r="G102" i="14"/>
  <c r="K102" i="14" s="1"/>
  <c r="L102" i="14" s="1"/>
  <c r="M102" i="14"/>
  <c r="F88" i="12"/>
  <c r="B89" i="12" s="1"/>
  <c r="G89" i="12" s="1"/>
  <c r="K89" i="12" s="1"/>
  <c r="L89" i="12" s="1"/>
  <c r="N88" i="12"/>
  <c r="M88" i="12"/>
  <c r="F81" i="11"/>
  <c r="B82" i="11" s="1"/>
  <c r="L81" i="11"/>
  <c r="N81" i="11" s="1"/>
  <c r="M81" i="11"/>
  <c r="F102" i="14" l="1"/>
  <c r="B103" i="14" s="1"/>
  <c r="D103" i="14" s="1"/>
  <c r="E103" i="14" s="1"/>
  <c r="I103" i="14" s="1"/>
  <c r="G105" i="15"/>
  <c r="K105" i="15" s="1"/>
  <c r="D105" i="15"/>
  <c r="E105" i="15" s="1"/>
  <c r="I105" i="15" s="1"/>
  <c r="G103" i="14"/>
  <c r="K103" i="14" s="1"/>
  <c r="L103" i="14" s="1"/>
  <c r="N102" i="14"/>
  <c r="D89" i="12"/>
  <c r="E89" i="12" s="1"/>
  <c r="I89" i="12" s="1"/>
  <c r="D82" i="11"/>
  <c r="E82" i="11" s="1"/>
  <c r="I82" i="11" s="1"/>
  <c r="G82" i="11"/>
  <c r="K82" i="11" s="1"/>
  <c r="M105" i="15" l="1"/>
  <c r="L105" i="15"/>
  <c r="N105" i="15" s="1"/>
  <c r="F105" i="15"/>
  <c r="B106" i="15" s="1"/>
  <c r="G106" i="15" s="1"/>
  <c r="K106" i="15" s="1"/>
  <c r="F103" i="14"/>
  <c r="B104" i="14" s="1"/>
  <c r="G104" i="14" s="1"/>
  <c r="K104" i="14" s="1"/>
  <c r="L104" i="14" s="1"/>
  <c r="M103" i="14"/>
  <c r="N103" i="14"/>
  <c r="D104" i="14"/>
  <c r="E104" i="14" s="1"/>
  <c r="I104" i="14" s="1"/>
  <c r="F89" i="12"/>
  <c r="B90" i="12" s="1"/>
  <c r="G90" i="12" s="1"/>
  <c r="K90" i="12" s="1"/>
  <c r="L90" i="12" s="1"/>
  <c r="M89" i="12"/>
  <c r="N89" i="12"/>
  <c r="M82" i="11"/>
  <c r="L82" i="11"/>
  <c r="N82" i="11" s="1"/>
  <c r="F82" i="11"/>
  <c r="B83" i="11" s="1"/>
  <c r="M106" i="15" l="1"/>
  <c r="L106" i="15"/>
  <c r="N106" i="15" s="1"/>
  <c r="D106" i="15"/>
  <c r="E106" i="15" s="1"/>
  <c r="I106" i="15" s="1"/>
  <c r="F104" i="14"/>
  <c r="B105" i="14" s="1"/>
  <c r="G105" i="14" s="1"/>
  <c r="K105" i="14" s="1"/>
  <c r="L105" i="14" s="1"/>
  <c r="M104" i="14"/>
  <c r="N104" i="14"/>
  <c r="D90" i="12"/>
  <c r="E90" i="12" s="1"/>
  <c r="I90" i="12" s="1"/>
  <c r="N90" i="12"/>
  <c r="M90" i="12"/>
  <c r="G83" i="11"/>
  <c r="K83" i="11" s="1"/>
  <c r="D83" i="11"/>
  <c r="E83" i="11" s="1"/>
  <c r="I83" i="11" s="1"/>
  <c r="F106" i="15" l="1"/>
  <c r="B107" i="15" s="1"/>
  <c r="G107" i="15" s="1"/>
  <c r="K107" i="15" s="1"/>
  <c r="D105" i="14"/>
  <c r="E105" i="14" s="1"/>
  <c r="I105" i="14" s="1"/>
  <c r="F105" i="14"/>
  <c r="B106" i="14" s="1"/>
  <c r="G106" i="14" s="1"/>
  <c r="K106" i="14" s="1"/>
  <c r="L106" i="14" s="1"/>
  <c r="N105" i="14"/>
  <c r="M105" i="14"/>
  <c r="F90" i="12"/>
  <c r="B91" i="12" s="1"/>
  <c r="F83" i="11"/>
  <c r="B84" i="11" s="1"/>
  <c r="L83" i="11"/>
  <c r="N83" i="11" s="1"/>
  <c r="M83" i="11"/>
  <c r="M107" i="15" l="1"/>
  <c r="L107" i="15"/>
  <c r="N107" i="15" s="1"/>
  <c r="D107" i="15"/>
  <c r="E107" i="15" s="1"/>
  <c r="I107" i="15" s="1"/>
  <c r="F107" i="15"/>
  <c r="B108" i="15" s="1"/>
  <c r="D106" i="14"/>
  <c r="E106" i="14" s="1"/>
  <c r="I106" i="14" s="1"/>
  <c r="D91" i="12"/>
  <c r="E91" i="12" s="1"/>
  <c r="I91" i="12" s="1"/>
  <c r="G91" i="12"/>
  <c r="K91" i="12" s="1"/>
  <c r="L91" i="12" s="1"/>
  <c r="D84" i="11"/>
  <c r="E84" i="11" s="1"/>
  <c r="I84" i="11" s="1"/>
  <c r="G84" i="11"/>
  <c r="K84" i="11" s="1"/>
  <c r="G108" i="15" l="1"/>
  <c r="K108" i="15" s="1"/>
  <c r="D108" i="15"/>
  <c r="E108" i="15" s="1"/>
  <c r="F106" i="14"/>
  <c r="B107" i="14" s="1"/>
  <c r="G107" i="14" s="1"/>
  <c r="K107" i="14" s="1"/>
  <c r="L107" i="14" s="1"/>
  <c r="N106" i="14"/>
  <c r="M106" i="14"/>
  <c r="M91" i="12"/>
  <c r="F91" i="12"/>
  <c r="B92" i="12" s="1"/>
  <c r="G92" i="12" s="1"/>
  <c r="K92" i="12" s="1"/>
  <c r="L92" i="12" s="1"/>
  <c r="N91" i="12"/>
  <c r="M84" i="11"/>
  <c r="L84" i="11"/>
  <c r="N84" i="11" s="1"/>
  <c r="F84" i="11"/>
  <c r="B85" i="11" s="1"/>
  <c r="M108" i="15" l="1"/>
  <c r="L108" i="15"/>
  <c r="N108" i="15" s="1"/>
  <c r="F108" i="15"/>
  <c r="B109" i="15" s="1"/>
  <c r="I108" i="15"/>
  <c r="D107" i="14"/>
  <c r="E107" i="14" s="1"/>
  <c r="I107" i="14" s="1"/>
  <c r="M107" i="14"/>
  <c r="N107" i="14"/>
  <c r="D92" i="12"/>
  <c r="E92" i="12" s="1"/>
  <c r="I92" i="12" s="1"/>
  <c r="N92" i="12"/>
  <c r="M92" i="12"/>
  <c r="G85" i="11"/>
  <c r="K85" i="11" s="1"/>
  <c r="D85" i="11"/>
  <c r="E85" i="11" s="1"/>
  <c r="I85" i="11" s="1"/>
  <c r="F107" i="14" l="1"/>
  <c r="B108" i="14" s="1"/>
  <c r="D108" i="14" s="1"/>
  <c r="E108" i="14" s="1"/>
  <c r="I108" i="14" s="1"/>
  <c r="G109" i="15"/>
  <c r="K109" i="15" s="1"/>
  <c r="D109" i="15"/>
  <c r="E109" i="15" s="1"/>
  <c r="I109" i="15" s="1"/>
  <c r="G108" i="14"/>
  <c r="K108" i="14" s="1"/>
  <c r="L108" i="14" s="1"/>
  <c r="N108" i="14" s="1"/>
  <c r="F92" i="12"/>
  <c r="B93" i="12" s="1"/>
  <c r="G93" i="12" s="1"/>
  <c r="K93" i="12" s="1"/>
  <c r="L93" i="12" s="1"/>
  <c r="F85" i="11"/>
  <c r="B86" i="11" s="1"/>
  <c r="L85" i="11"/>
  <c r="N85" i="11" s="1"/>
  <c r="M85" i="11"/>
  <c r="M109" i="15" l="1"/>
  <c r="L109" i="15"/>
  <c r="N109" i="15" s="1"/>
  <c r="F109" i="15"/>
  <c r="B110" i="15" s="1"/>
  <c r="G110" i="15" s="1"/>
  <c r="K110" i="15" s="1"/>
  <c r="F108" i="14"/>
  <c r="B109" i="14" s="1"/>
  <c r="D109" i="14" s="1"/>
  <c r="E109" i="14" s="1"/>
  <c r="I109" i="14" s="1"/>
  <c r="M108" i="14"/>
  <c r="D93" i="12"/>
  <c r="E93" i="12" s="1"/>
  <c r="I93" i="12" s="1"/>
  <c r="M93" i="12"/>
  <c r="N93" i="12"/>
  <c r="D86" i="11"/>
  <c r="E86" i="11" s="1"/>
  <c r="I86" i="11" s="1"/>
  <c r="G86" i="11"/>
  <c r="K86" i="11" s="1"/>
  <c r="M110" i="15" l="1"/>
  <c r="L110" i="15"/>
  <c r="N110" i="15" s="1"/>
  <c r="D110" i="15"/>
  <c r="E110" i="15" s="1"/>
  <c r="F110" i="15" s="1"/>
  <c r="B111" i="15" s="1"/>
  <c r="I110" i="15"/>
  <c r="G109" i="14"/>
  <c r="K109" i="14" s="1"/>
  <c r="F109" i="14"/>
  <c r="B110" i="14" s="1"/>
  <c r="D110" i="14" s="1"/>
  <c r="E110" i="14" s="1"/>
  <c r="F93" i="12"/>
  <c r="B94" i="12" s="1"/>
  <c r="G94" i="12" s="1"/>
  <c r="K94" i="12" s="1"/>
  <c r="L94" i="12" s="1"/>
  <c r="M86" i="11"/>
  <c r="L86" i="11"/>
  <c r="N86" i="11" s="1"/>
  <c r="F86" i="11"/>
  <c r="B87" i="11" s="1"/>
  <c r="G111" i="15" l="1"/>
  <c r="K111" i="15" s="1"/>
  <c r="D111" i="15"/>
  <c r="E111" i="15" s="1"/>
  <c r="L109" i="14"/>
  <c r="N109" i="14" s="1"/>
  <c r="M109" i="14"/>
  <c r="G110" i="14"/>
  <c r="K110" i="14" s="1"/>
  <c r="L110" i="14" s="1"/>
  <c r="N110" i="14" s="1"/>
  <c r="I110" i="14"/>
  <c r="F110" i="14"/>
  <c r="B111" i="14" s="1"/>
  <c r="D94" i="12"/>
  <c r="E94" i="12" s="1"/>
  <c r="I94" i="12" s="1"/>
  <c r="N94" i="12"/>
  <c r="M94" i="12"/>
  <c r="G87" i="11"/>
  <c r="K87" i="11" s="1"/>
  <c r="D87" i="11"/>
  <c r="E87" i="11" s="1"/>
  <c r="I87" i="11" s="1"/>
  <c r="M111" i="15" l="1"/>
  <c r="L111" i="15"/>
  <c r="N111" i="15" s="1"/>
  <c r="I111" i="15"/>
  <c r="F111" i="15"/>
  <c r="B112" i="15" s="1"/>
  <c r="M110" i="14"/>
  <c r="G111" i="14"/>
  <c r="K111" i="14" s="1"/>
  <c r="D111" i="14"/>
  <c r="E111" i="14" s="1"/>
  <c r="F94" i="12"/>
  <c r="B95" i="12" s="1"/>
  <c r="G95" i="12" s="1"/>
  <c r="K95" i="12" s="1"/>
  <c r="L95" i="12" s="1"/>
  <c r="F87" i="11"/>
  <c r="B88" i="11" s="1"/>
  <c r="L87" i="11"/>
  <c r="N87" i="11" s="1"/>
  <c r="M87" i="11"/>
  <c r="G112" i="15" l="1"/>
  <c r="K112" i="15" s="1"/>
  <c r="D112" i="15"/>
  <c r="E112" i="15" s="1"/>
  <c r="L111" i="14"/>
  <c r="N111" i="14" s="1"/>
  <c r="M111" i="14"/>
  <c r="I111" i="14"/>
  <c r="F111" i="14"/>
  <c r="B112" i="14" s="1"/>
  <c r="D95" i="12"/>
  <c r="E95" i="12" s="1"/>
  <c r="I95" i="12" s="1"/>
  <c r="M95" i="12"/>
  <c r="N95" i="12"/>
  <c r="D88" i="11"/>
  <c r="E88" i="11" s="1"/>
  <c r="I88" i="11" s="1"/>
  <c r="G88" i="11"/>
  <c r="K88" i="11" s="1"/>
  <c r="M112" i="15" l="1"/>
  <c r="L112" i="15"/>
  <c r="N112" i="15" s="1"/>
  <c r="I112" i="15"/>
  <c r="F112" i="15"/>
  <c r="B113" i="15" s="1"/>
  <c r="G112" i="14"/>
  <c r="K112" i="14" s="1"/>
  <c r="D112" i="14"/>
  <c r="E112" i="14" s="1"/>
  <c r="I112" i="14" s="1"/>
  <c r="F95" i="12"/>
  <c r="B96" i="12" s="1"/>
  <c r="G96" i="12" s="1"/>
  <c r="K96" i="12" s="1"/>
  <c r="L96" i="12" s="1"/>
  <c r="M88" i="11"/>
  <c r="L88" i="11"/>
  <c r="N88" i="11" s="1"/>
  <c r="F88" i="11"/>
  <c r="B89" i="11" s="1"/>
  <c r="G113" i="15" l="1"/>
  <c r="K113" i="15" s="1"/>
  <c r="D113" i="15"/>
  <c r="E113" i="15" s="1"/>
  <c r="I113" i="15" s="1"/>
  <c r="F112" i="14"/>
  <c r="B113" i="14" s="1"/>
  <c r="G113" i="14" s="1"/>
  <c r="K113" i="14" s="1"/>
  <c r="L112" i="14"/>
  <c r="N112" i="14" s="1"/>
  <c r="M112" i="14"/>
  <c r="D96" i="12"/>
  <c r="E96" i="12" s="1"/>
  <c r="I96" i="12" s="1"/>
  <c r="N96" i="12"/>
  <c r="M96" i="12"/>
  <c r="G89" i="11"/>
  <c r="K89" i="11" s="1"/>
  <c r="D89" i="11"/>
  <c r="E89" i="11" s="1"/>
  <c r="I89" i="11" s="1"/>
  <c r="M113" i="15" l="1"/>
  <c r="L113" i="15"/>
  <c r="N113" i="15" s="1"/>
  <c r="F113" i="15"/>
  <c r="B114" i="15" s="1"/>
  <c r="G114" i="15" s="1"/>
  <c r="K114" i="15" s="1"/>
  <c r="D113" i="14"/>
  <c r="E113" i="14" s="1"/>
  <c r="L113" i="14"/>
  <c r="N113" i="14" s="1"/>
  <c r="M113" i="14"/>
  <c r="I113" i="14"/>
  <c r="F113" i="14"/>
  <c r="B114" i="14" s="1"/>
  <c r="F96" i="12"/>
  <c r="B97" i="12" s="1"/>
  <c r="G97" i="12" s="1"/>
  <c r="K97" i="12" s="1"/>
  <c r="L97" i="12" s="1"/>
  <c r="F89" i="11"/>
  <c r="B90" i="11" s="1"/>
  <c r="L89" i="11"/>
  <c r="N89" i="11" s="1"/>
  <c r="M89" i="11"/>
  <c r="M114" i="15" l="1"/>
  <c r="L114" i="15"/>
  <c r="N114" i="15" s="1"/>
  <c r="D114" i="15"/>
  <c r="E114" i="15" s="1"/>
  <c r="F114" i="15" s="1"/>
  <c r="B115" i="15" s="1"/>
  <c r="G114" i="14"/>
  <c r="K114" i="14" s="1"/>
  <c r="D114" i="14"/>
  <c r="E114" i="14" s="1"/>
  <c r="D97" i="12"/>
  <c r="E97" i="12" s="1"/>
  <c r="I97" i="12" s="1"/>
  <c r="M97" i="12"/>
  <c r="N97" i="12"/>
  <c r="D90" i="11"/>
  <c r="E90" i="11" s="1"/>
  <c r="I90" i="11" s="1"/>
  <c r="G90" i="11"/>
  <c r="K90" i="11" s="1"/>
  <c r="I114" i="15" l="1"/>
  <c r="G115" i="15"/>
  <c r="K115" i="15" s="1"/>
  <c r="D115" i="15"/>
  <c r="E115" i="15" s="1"/>
  <c r="L114" i="14"/>
  <c r="N114" i="14" s="1"/>
  <c r="M114" i="14"/>
  <c r="I114" i="14"/>
  <c r="F114" i="14"/>
  <c r="B115" i="14" s="1"/>
  <c r="F97" i="12"/>
  <c r="B98" i="12" s="1"/>
  <c r="G98" i="12" s="1"/>
  <c r="K98" i="12" s="1"/>
  <c r="L98" i="12" s="1"/>
  <c r="M90" i="11"/>
  <c r="L90" i="11"/>
  <c r="N90" i="11" s="1"/>
  <c r="F90" i="11"/>
  <c r="B91" i="11" s="1"/>
  <c r="M115" i="15" l="1"/>
  <c r="L115" i="15"/>
  <c r="N115" i="15" s="1"/>
  <c r="I115" i="15"/>
  <c r="F115" i="15"/>
  <c r="B116" i="15" s="1"/>
  <c r="G115" i="14"/>
  <c r="K115" i="14" s="1"/>
  <c r="D115" i="14"/>
  <c r="E115" i="14" s="1"/>
  <c r="D98" i="12"/>
  <c r="E98" i="12" s="1"/>
  <c r="I98" i="12" s="1"/>
  <c r="N98" i="12"/>
  <c r="M98" i="12"/>
  <c r="G91" i="11"/>
  <c r="K91" i="11" s="1"/>
  <c r="D91" i="11"/>
  <c r="E91" i="11" s="1"/>
  <c r="I91" i="11" s="1"/>
  <c r="G116" i="15" l="1"/>
  <c r="K116" i="15" s="1"/>
  <c r="D116" i="15"/>
  <c r="E116" i="15" s="1"/>
  <c r="L115" i="14"/>
  <c r="N115" i="14" s="1"/>
  <c r="M115" i="14"/>
  <c r="I115" i="14"/>
  <c r="F115" i="14"/>
  <c r="B116" i="14" s="1"/>
  <c r="F98" i="12"/>
  <c r="B99" i="12" s="1"/>
  <c r="G99" i="12" s="1"/>
  <c r="K99" i="12" s="1"/>
  <c r="L99" i="12" s="1"/>
  <c r="F91" i="11"/>
  <c r="B92" i="11" s="1"/>
  <c r="L91" i="11"/>
  <c r="N91" i="11" s="1"/>
  <c r="M91" i="11"/>
  <c r="M116" i="15" l="1"/>
  <c r="L116" i="15"/>
  <c r="N116" i="15" s="1"/>
  <c r="I116" i="15"/>
  <c r="F116" i="15"/>
  <c r="B117" i="15" s="1"/>
  <c r="G116" i="14"/>
  <c r="K116" i="14" s="1"/>
  <c r="D116" i="14"/>
  <c r="E116" i="14" s="1"/>
  <c r="I116" i="14" s="1"/>
  <c r="D99" i="12"/>
  <c r="E99" i="12" s="1"/>
  <c r="I99" i="12" s="1"/>
  <c r="M99" i="12"/>
  <c r="N99" i="12"/>
  <c r="D92" i="11"/>
  <c r="E92" i="11" s="1"/>
  <c r="I92" i="11" s="1"/>
  <c r="G92" i="11"/>
  <c r="K92" i="11" s="1"/>
  <c r="G117" i="15" l="1"/>
  <c r="K117" i="15" s="1"/>
  <c r="D117" i="15"/>
  <c r="E117" i="15" s="1"/>
  <c r="I117" i="15" s="1"/>
  <c r="F116" i="14"/>
  <c r="B117" i="14" s="1"/>
  <c r="G117" i="14" s="1"/>
  <c r="K117" i="14" s="1"/>
  <c r="L116" i="14"/>
  <c r="N116" i="14" s="1"/>
  <c r="M116" i="14"/>
  <c r="F99" i="12"/>
  <c r="B100" i="12" s="1"/>
  <c r="G100" i="12" s="1"/>
  <c r="K100" i="12" s="1"/>
  <c r="M92" i="11"/>
  <c r="L92" i="11"/>
  <c r="N92" i="11" s="1"/>
  <c r="F92" i="11"/>
  <c r="B93" i="11" s="1"/>
  <c r="M117" i="15" l="1"/>
  <c r="L117" i="15"/>
  <c r="N117" i="15" s="1"/>
  <c r="F117" i="15"/>
  <c r="B118" i="15" s="1"/>
  <c r="G118" i="15" s="1"/>
  <c r="K118" i="15" s="1"/>
  <c r="D117" i="14"/>
  <c r="E117" i="14" s="1"/>
  <c r="I117" i="14" s="1"/>
  <c r="L117" i="14"/>
  <c r="N117" i="14" s="1"/>
  <c r="M117" i="14"/>
  <c r="L100" i="12"/>
  <c r="N100" i="12" s="1"/>
  <c r="M100" i="12"/>
  <c r="D100" i="12"/>
  <c r="E100" i="12" s="1"/>
  <c r="I100" i="12" s="1"/>
  <c r="G93" i="11"/>
  <c r="K93" i="11" s="1"/>
  <c r="D93" i="11"/>
  <c r="E93" i="11" s="1"/>
  <c r="I93" i="11" s="1"/>
  <c r="M118" i="15" l="1"/>
  <c r="L118" i="15"/>
  <c r="N118" i="15" s="1"/>
  <c r="D118" i="15"/>
  <c r="E118" i="15" s="1"/>
  <c r="F118" i="15" s="1"/>
  <c r="B119" i="15" s="1"/>
  <c r="F117" i="14"/>
  <c r="B118" i="14" s="1"/>
  <c r="G118" i="14" s="1"/>
  <c r="K118" i="14" s="1"/>
  <c r="M118" i="14" s="1"/>
  <c r="F100" i="12"/>
  <c r="B101" i="12" s="1"/>
  <c r="D101" i="12" s="1"/>
  <c r="E101" i="12" s="1"/>
  <c r="I101" i="12" s="1"/>
  <c r="G101" i="12"/>
  <c r="K101" i="12" s="1"/>
  <c r="F93" i="11"/>
  <c r="B94" i="11" s="1"/>
  <c r="L93" i="11"/>
  <c r="N93" i="11" s="1"/>
  <c r="M93" i="11"/>
  <c r="I118" i="15" l="1"/>
  <c r="G119" i="15"/>
  <c r="K119" i="15" s="1"/>
  <c r="D119" i="15"/>
  <c r="E119" i="15" s="1"/>
  <c r="I119" i="15" s="1"/>
  <c r="L118" i="14"/>
  <c r="N118" i="14" s="1"/>
  <c r="D118" i="14"/>
  <c r="E118" i="14" s="1"/>
  <c r="I118" i="14" s="1"/>
  <c r="L101" i="12"/>
  <c r="N101" i="12" s="1"/>
  <c r="F101" i="12"/>
  <c r="B102" i="12" s="1"/>
  <c r="G102" i="12" s="1"/>
  <c r="K102" i="12" s="1"/>
  <c r="L102" i="12" s="1"/>
  <c r="N102" i="12" s="1"/>
  <c r="M101" i="12"/>
  <c r="D94" i="11"/>
  <c r="E94" i="11" s="1"/>
  <c r="I94" i="11" s="1"/>
  <c r="G94" i="11"/>
  <c r="K94" i="11" s="1"/>
  <c r="M119" i="15" l="1"/>
  <c r="L119" i="15"/>
  <c r="N119" i="15" s="1"/>
  <c r="F119" i="15"/>
  <c r="B120" i="15" s="1"/>
  <c r="F118" i="14"/>
  <c r="B119" i="14" s="1"/>
  <c r="G119" i="14" s="1"/>
  <c r="K119" i="14" s="1"/>
  <c r="L119" i="14" s="1"/>
  <c r="N119" i="14" s="1"/>
  <c r="M102" i="12"/>
  <c r="D102" i="12"/>
  <c r="E102" i="12" s="1"/>
  <c r="I102" i="12" s="1"/>
  <c r="M94" i="11"/>
  <c r="L94" i="11"/>
  <c r="N94" i="11" s="1"/>
  <c r="F94" i="11"/>
  <c r="B95" i="11" s="1"/>
  <c r="F102" i="12" l="1"/>
  <c r="B103" i="12" s="1"/>
  <c r="G103" i="12" s="1"/>
  <c r="K103" i="12" s="1"/>
  <c r="L103" i="12" s="1"/>
  <c r="G120" i="15"/>
  <c r="K120" i="15" s="1"/>
  <c r="D120" i="15"/>
  <c r="E120" i="15" s="1"/>
  <c r="M119" i="14"/>
  <c r="D119" i="14"/>
  <c r="E119" i="14" s="1"/>
  <c r="I119" i="14" s="1"/>
  <c r="G95" i="11"/>
  <c r="K95" i="11" s="1"/>
  <c r="D95" i="11"/>
  <c r="E95" i="11" s="1"/>
  <c r="I95" i="11" s="1"/>
  <c r="M120" i="15" l="1"/>
  <c r="L120" i="15"/>
  <c r="N120" i="15" s="1"/>
  <c r="F119" i="14"/>
  <c r="B120" i="14" s="1"/>
  <c r="G120" i="14" s="1"/>
  <c r="K120" i="14" s="1"/>
  <c r="D103" i="12"/>
  <c r="E103" i="12" s="1"/>
  <c r="I103" i="12" s="1"/>
  <c r="F120" i="15"/>
  <c r="B121" i="15" s="1"/>
  <c r="I120" i="15"/>
  <c r="D120" i="14"/>
  <c r="E120" i="14" s="1"/>
  <c r="I120" i="14" s="1"/>
  <c r="F120" i="14"/>
  <c r="B121" i="14" s="1"/>
  <c r="M103" i="12"/>
  <c r="N103" i="12"/>
  <c r="F95" i="11"/>
  <c r="B96" i="11" s="1"/>
  <c r="L95" i="11"/>
  <c r="N95" i="11" s="1"/>
  <c r="M95" i="11"/>
  <c r="F103" i="12" l="1"/>
  <c r="B104" i="12" s="1"/>
  <c r="G104" i="12" s="1"/>
  <c r="K104" i="12" s="1"/>
  <c r="L104" i="12" s="1"/>
  <c r="N104" i="12" s="1"/>
  <c r="G121" i="15"/>
  <c r="K121" i="15" s="1"/>
  <c r="D121" i="15"/>
  <c r="E121" i="15" s="1"/>
  <c r="I121" i="15" s="1"/>
  <c r="L120" i="14"/>
  <c r="N120" i="14" s="1"/>
  <c r="M120" i="14"/>
  <c r="G121" i="14"/>
  <c r="K121" i="14" s="1"/>
  <c r="D121" i="14"/>
  <c r="E121" i="14" s="1"/>
  <c r="I121" i="14" s="1"/>
  <c r="D104" i="12"/>
  <c r="E104" i="12" s="1"/>
  <c r="I104" i="12" s="1"/>
  <c r="D96" i="11"/>
  <c r="E96" i="11" s="1"/>
  <c r="I96" i="11" s="1"/>
  <c r="G96" i="11"/>
  <c r="K96" i="11" s="1"/>
  <c r="M121" i="15" l="1"/>
  <c r="L121" i="15"/>
  <c r="N121" i="15" s="1"/>
  <c r="F121" i="14"/>
  <c r="B122" i="14" s="1"/>
  <c r="M104" i="12"/>
  <c r="F121" i="15"/>
  <c r="B122" i="15" s="1"/>
  <c r="G122" i="15" s="1"/>
  <c r="K122" i="15" s="1"/>
  <c r="L121" i="14"/>
  <c r="N121" i="14" s="1"/>
  <c r="M121" i="14"/>
  <c r="G122" i="14"/>
  <c r="K122" i="14" s="1"/>
  <c r="D122" i="14"/>
  <c r="E122" i="14" s="1"/>
  <c r="I122" i="14" s="1"/>
  <c r="F122" i="14"/>
  <c r="B123" i="14" s="1"/>
  <c r="F104" i="12"/>
  <c r="B105" i="12" s="1"/>
  <c r="G105" i="12" s="1"/>
  <c r="K105" i="12" s="1"/>
  <c r="L105" i="12" s="1"/>
  <c r="M96" i="11"/>
  <c r="L96" i="11"/>
  <c r="N96" i="11" s="1"/>
  <c r="F96" i="11"/>
  <c r="B97" i="11" s="1"/>
  <c r="M122" i="15" l="1"/>
  <c r="L122" i="15"/>
  <c r="N122" i="15" s="1"/>
  <c r="D122" i="15"/>
  <c r="E122" i="15" s="1"/>
  <c r="I122" i="15" s="1"/>
  <c r="G123" i="14"/>
  <c r="K123" i="14" s="1"/>
  <c r="D123" i="14"/>
  <c r="E123" i="14" s="1"/>
  <c r="I123" i="14" s="1"/>
  <c r="L122" i="14"/>
  <c r="N122" i="14" s="1"/>
  <c r="M122" i="14"/>
  <c r="D105" i="12"/>
  <c r="E105" i="12" s="1"/>
  <c r="I105" i="12" s="1"/>
  <c r="M105" i="12"/>
  <c r="N105" i="12"/>
  <c r="G97" i="11"/>
  <c r="K97" i="11" s="1"/>
  <c r="D97" i="11"/>
  <c r="E97" i="11" s="1"/>
  <c r="I97" i="11" s="1"/>
  <c r="F122" i="15" l="1"/>
  <c r="B123" i="15" s="1"/>
  <c r="G123" i="15" s="1"/>
  <c r="K123" i="15" s="1"/>
  <c r="D123" i="15"/>
  <c r="E123" i="15" s="1"/>
  <c r="F123" i="14"/>
  <c r="B124" i="14" s="1"/>
  <c r="L123" i="14"/>
  <c r="N123" i="14" s="1"/>
  <c r="M123" i="14"/>
  <c r="F105" i="12"/>
  <c r="B106" i="12" s="1"/>
  <c r="G106" i="12" s="1"/>
  <c r="K106" i="12" s="1"/>
  <c r="L106" i="12" s="1"/>
  <c r="F97" i="11"/>
  <c r="B98" i="11" s="1"/>
  <c r="L97" i="11"/>
  <c r="N97" i="11" s="1"/>
  <c r="M97" i="11"/>
  <c r="M123" i="15" l="1"/>
  <c r="L123" i="15"/>
  <c r="N123" i="15" s="1"/>
  <c r="I123" i="15"/>
  <c r="F123" i="15"/>
  <c r="B124" i="15" s="1"/>
  <c r="G124" i="14"/>
  <c r="K124" i="14" s="1"/>
  <c r="D124" i="14"/>
  <c r="E124" i="14" s="1"/>
  <c r="I124" i="14" s="1"/>
  <c r="D106" i="12"/>
  <c r="E106" i="12" s="1"/>
  <c r="I106" i="12" s="1"/>
  <c r="N106" i="12"/>
  <c r="M106" i="12"/>
  <c r="D98" i="11"/>
  <c r="E98" i="11" s="1"/>
  <c r="I98" i="11" s="1"/>
  <c r="G98" i="11"/>
  <c r="K98" i="11" s="1"/>
  <c r="G124" i="15" l="1"/>
  <c r="K124" i="15" s="1"/>
  <c r="D124" i="15"/>
  <c r="E124" i="15" s="1"/>
  <c r="F124" i="14"/>
  <c r="B125" i="14" s="1"/>
  <c r="G125" i="14" s="1"/>
  <c r="K125" i="14" s="1"/>
  <c r="L124" i="14"/>
  <c r="N124" i="14" s="1"/>
  <c r="M124" i="14"/>
  <c r="F106" i="12"/>
  <c r="B107" i="12" s="1"/>
  <c r="G107" i="12" s="1"/>
  <c r="K107" i="12" s="1"/>
  <c r="L107" i="12" s="1"/>
  <c r="M98" i="11"/>
  <c r="L98" i="11"/>
  <c r="N98" i="11" s="1"/>
  <c r="F98" i="11"/>
  <c r="B99" i="11" s="1"/>
  <c r="M124" i="15" l="1"/>
  <c r="L124" i="15"/>
  <c r="N124" i="15" s="1"/>
  <c r="F124" i="15"/>
  <c r="B125" i="15" s="1"/>
  <c r="I124" i="15"/>
  <c r="D125" i="14"/>
  <c r="E125" i="14" s="1"/>
  <c r="I125" i="14" s="1"/>
  <c r="L125" i="14"/>
  <c r="N125" i="14" s="1"/>
  <c r="M125" i="14"/>
  <c r="D107" i="12"/>
  <c r="E107" i="12" s="1"/>
  <c r="I107" i="12" s="1"/>
  <c r="M107" i="12"/>
  <c r="N107" i="12"/>
  <c r="G99" i="11"/>
  <c r="K99" i="11" s="1"/>
  <c r="D99" i="11"/>
  <c r="E99" i="11" s="1"/>
  <c r="I99" i="11" s="1"/>
  <c r="G125" i="15" l="1"/>
  <c r="K125" i="15" s="1"/>
  <c r="D125" i="15"/>
  <c r="E125" i="15" s="1"/>
  <c r="I125" i="15" s="1"/>
  <c r="F125" i="14"/>
  <c r="B126" i="14" s="1"/>
  <c r="G126" i="14" s="1"/>
  <c r="K126" i="14" s="1"/>
  <c r="M126" i="14" s="1"/>
  <c r="F107" i="12"/>
  <c r="B108" i="12" s="1"/>
  <c r="G108" i="12" s="1"/>
  <c r="K108" i="12" s="1"/>
  <c r="L108" i="12" s="1"/>
  <c r="F99" i="11"/>
  <c r="B100" i="11" s="1"/>
  <c r="L99" i="11"/>
  <c r="N99" i="11" s="1"/>
  <c r="M99" i="11"/>
  <c r="M125" i="15" l="1"/>
  <c r="L125" i="15"/>
  <c r="N125" i="15" s="1"/>
  <c r="F125" i="15"/>
  <c r="B126" i="15" s="1"/>
  <c r="G126" i="15" s="1"/>
  <c r="K126" i="15" s="1"/>
  <c r="L126" i="14"/>
  <c r="N126" i="14" s="1"/>
  <c r="D126" i="14"/>
  <c r="E126" i="14" s="1"/>
  <c r="I126" i="14" s="1"/>
  <c r="D108" i="12"/>
  <c r="E108" i="12" s="1"/>
  <c r="I108" i="12" s="1"/>
  <c r="N108" i="12"/>
  <c r="M108" i="12"/>
  <c r="D100" i="11"/>
  <c r="E100" i="11" s="1"/>
  <c r="I100" i="11" s="1"/>
  <c r="G100" i="11"/>
  <c r="K100" i="11" s="1"/>
  <c r="M126" i="15" l="1"/>
  <c r="L126" i="15"/>
  <c r="N126" i="15" s="1"/>
  <c r="D126" i="15"/>
  <c r="E126" i="15" s="1"/>
  <c r="F126" i="15" s="1"/>
  <c r="B127" i="15" s="1"/>
  <c r="I126" i="15"/>
  <c r="F126" i="14"/>
  <c r="B127" i="14" s="1"/>
  <c r="G127" i="14" s="1"/>
  <c r="K127" i="14" s="1"/>
  <c r="F108" i="12"/>
  <c r="B109" i="12" s="1"/>
  <c r="G109" i="12" s="1"/>
  <c r="K109" i="12" s="1"/>
  <c r="L109" i="12" s="1"/>
  <c r="M100" i="11"/>
  <c r="L100" i="11"/>
  <c r="N100" i="11" s="1"/>
  <c r="F100" i="11"/>
  <c r="B101" i="11" s="1"/>
  <c r="G127" i="15" l="1"/>
  <c r="K127" i="15" s="1"/>
  <c r="D127" i="15"/>
  <c r="E127" i="15" s="1"/>
  <c r="I127" i="15" s="1"/>
  <c r="D127" i="14"/>
  <c r="E127" i="14" s="1"/>
  <c r="F127" i="14" s="1"/>
  <c r="B128" i="14" s="1"/>
  <c r="M127" i="14"/>
  <c r="L127" i="14"/>
  <c r="N127" i="14" s="1"/>
  <c r="D109" i="12"/>
  <c r="E109" i="12" s="1"/>
  <c r="I109" i="12" s="1"/>
  <c r="M109" i="12"/>
  <c r="N109" i="12"/>
  <c r="G101" i="11"/>
  <c r="K101" i="11" s="1"/>
  <c r="D101" i="11"/>
  <c r="E101" i="11" s="1"/>
  <c r="I101" i="11" s="1"/>
  <c r="M127" i="15" l="1"/>
  <c r="L127" i="15"/>
  <c r="N127" i="15" s="1"/>
  <c r="I127" i="14"/>
  <c r="F127" i="15"/>
  <c r="B128" i="15" s="1"/>
  <c r="G128" i="15" s="1"/>
  <c r="K128" i="15" s="1"/>
  <c r="D128" i="14"/>
  <c r="E128" i="14" s="1"/>
  <c r="G128" i="14"/>
  <c r="K128" i="14" s="1"/>
  <c r="F109" i="12"/>
  <c r="B110" i="12" s="1"/>
  <c r="G110" i="12" s="1"/>
  <c r="K110" i="12" s="1"/>
  <c r="F101" i="11"/>
  <c r="B102" i="11" s="1"/>
  <c r="L101" i="11"/>
  <c r="N101" i="11" s="1"/>
  <c r="M101" i="11"/>
  <c r="M128" i="15" l="1"/>
  <c r="L128" i="15"/>
  <c r="N128" i="15" s="1"/>
  <c r="D128" i="15"/>
  <c r="E128" i="15" s="1"/>
  <c r="I128" i="15" s="1"/>
  <c r="L128" i="14"/>
  <c r="N128" i="14" s="1"/>
  <c r="M128" i="14"/>
  <c r="I128" i="14"/>
  <c r="F128" i="14"/>
  <c r="B129" i="14" s="1"/>
  <c r="L110" i="12"/>
  <c r="N110" i="12" s="1"/>
  <c r="M110" i="12"/>
  <c r="D110" i="12"/>
  <c r="E110" i="12" s="1"/>
  <c r="I110" i="12" s="1"/>
  <c r="D102" i="11"/>
  <c r="E102" i="11" s="1"/>
  <c r="I102" i="11" s="1"/>
  <c r="G102" i="11"/>
  <c r="K102" i="11" s="1"/>
  <c r="F128" i="15" l="1"/>
  <c r="B129" i="15" s="1"/>
  <c r="D129" i="14"/>
  <c r="E129" i="14" s="1"/>
  <c r="I129" i="14" s="1"/>
  <c r="G129" i="14"/>
  <c r="K129" i="14" s="1"/>
  <c r="F110" i="12"/>
  <c r="B111" i="12" s="1"/>
  <c r="D111" i="12" s="1"/>
  <c r="E111" i="12" s="1"/>
  <c r="I111" i="12" s="1"/>
  <c r="M102" i="11"/>
  <c r="L102" i="11"/>
  <c r="N102" i="11" s="1"/>
  <c r="F102" i="11"/>
  <c r="B103" i="11" s="1"/>
  <c r="G129" i="15" l="1"/>
  <c r="K129" i="15" s="1"/>
  <c r="D129" i="15"/>
  <c r="E129" i="15" s="1"/>
  <c r="I129" i="15" s="1"/>
  <c r="F129" i="14"/>
  <c r="B130" i="14" s="1"/>
  <c r="L129" i="14"/>
  <c r="N129" i="14" s="1"/>
  <c r="M129" i="14"/>
  <c r="G111" i="12"/>
  <c r="K111" i="12" s="1"/>
  <c r="L111" i="12" s="1"/>
  <c r="F111" i="12"/>
  <c r="B112" i="12" s="1"/>
  <c r="G112" i="12" s="1"/>
  <c r="K112" i="12" s="1"/>
  <c r="L112" i="12" s="1"/>
  <c r="N111" i="12"/>
  <c r="G103" i="11"/>
  <c r="K103" i="11" s="1"/>
  <c r="D103" i="11"/>
  <c r="E103" i="11" s="1"/>
  <c r="I103" i="11" s="1"/>
  <c r="M129" i="15" l="1"/>
  <c r="L129" i="15"/>
  <c r="N129" i="15" s="1"/>
  <c r="F129" i="15"/>
  <c r="B130" i="15" s="1"/>
  <c r="D130" i="14"/>
  <c r="E130" i="14" s="1"/>
  <c r="I130" i="14" s="1"/>
  <c r="G130" i="14"/>
  <c r="K130" i="14" s="1"/>
  <c r="M111" i="12"/>
  <c r="D112" i="12"/>
  <c r="E112" i="12" s="1"/>
  <c r="I112" i="12" s="1"/>
  <c r="N112" i="12"/>
  <c r="M112" i="12"/>
  <c r="F103" i="11"/>
  <c r="B104" i="11" s="1"/>
  <c r="L103" i="11"/>
  <c r="N103" i="11" s="1"/>
  <c r="M103" i="11"/>
  <c r="F130" i="14" l="1"/>
  <c r="B131" i="14" s="1"/>
  <c r="D131" i="14" s="1"/>
  <c r="E131" i="14" s="1"/>
  <c r="I131" i="14" s="1"/>
  <c r="G130" i="15"/>
  <c r="K130" i="15" s="1"/>
  <c r="D130" i="15"/>
  <c r="E130" i="15" s="1"/>
  <c r="I130" i="15" s="1"/>
  <c r="F130" i="15"/>
  <c r="B131" i="15" s="1"/>
  <c r="L130" i="14"/>
  <c r="N130" i="14" s="1"/>
  <c r="M130" i="14"/>
  <c r="G131" i="14"/>
  <c r="K131" i="14" s="1"/>
  <c r="F112" i="12"/>
  <c r="B113" i="12" s="1"/>
  <c r="G113" i="12" s="1"/>
  <c r="K113" i="12" s="1"/>
  <c r="L113" i="12" s="1"/>
  <c r="D104" i="11"/>
  <c r="E104" i="11" s="1"/>
  <c r="I104" i="11" s="1"/>
  <c r="G104" i="11"/>
  <c r="K104" i="11" s="1"/>
  <c r="M130" i="15" l="1"/>
  <c r="L130" i="15"/>
  <c r="N130" i="15" s="1"/>
  <c r="D131" i="15"/>
  <c r="E131" i="15" s="1"/>
  <c r="G131" i="15"/>
  <c r="K131" i="15" s="1"/>
  <c r="F131" i="14"/>
  <c r="B132" i="14" s="1"/>
  <c r="L131" i="14"/>
  <c r="N131" i="14" s="1"/>
  <c r="M131" i="14"/>
  <c r="D113" i="12"/>
  <c r="E113" i="12" s="1"/>
  <c r="I113" i="12" s="1"/>
  <c r="M113" i="12"/>
  <c r="N113" i="12"/>
  <c r="F104" i="11"/>
  <c r="B105" i="11" s="1"/>
  <c r="G105" i="11" s="1"/>
  <c r="K105" i="11" s="1"/>
  <c r="M104" i="11"/>
  <c r="L104" i="11"/>
  <c r="N104" i="11" s="1"/>
  <c r="M131" i="15" l="1"/>
  <c r="L131" i="15"/>
  <c r="N131" i="15" s="1"/>
  <c r="I131" i="15"/>
  <c r="F131" i="15"/>
  <c r="B132" i="15" s="1"/>
  <c r="D132" i="14"/>
  <c r="E132" i="14" s="1"/>
  <c r="I132" i="14" s="1"/>
  <c r="G132" i="14"/>
  <c r="K132" i="14" s="1"/>
  <c r="F113" i="12"/>
  <c r="B114" i="12" s="1"/>
  <c r="G114" i="12" s="1"/>
  <c r="K114" i="12" s="1"/>
  <c r="L114" i="12" s="1"/>
  <c r="D105" i="11"/>
  <c r="E105" i="11" s="1"/>
  <c r="I105" i="11" s="1"/>
  <c r="L105" i="11"/>
  <c r="N105" i="11" s="1"/>
  <c r="M105" i="11"/>
  <c r="F132" i="14" l="1"/>
  <c r="B133" i="14" s="1"/>
  <c r="D133" i="14" s="1"/>
  <c r="E133" i="14" s="1"/>
  <c r="I133" i="14" s="1"/>
  <c r="G132" i="15"/>
  <c r="K132" i="15" s="1"/>
  <c r="D132" i="15"/>
  <c r="E132" i="15" s="1"/>
  <c r="M132" i="14"/>
  <c r="L132" i="14"/>
  <c r="N132" i="14" s="1"/>
  <c r="G133" i="14"/>
  <c r="K133" i="14" s="1"/>
  <c r="D114" i="12"/>
  <c r="E114" i="12" s="1"/>
  <c r="I114" i="12" s="1"/>
  <c r="N114" i="12"/>
  <c r="M114" i="12"/>
  <c r="F105" i="11"/>
  <c r="B106" i="11" s="1"/>
  <c r="D106" i="11" s="1"/>
  <c r="E106" i="11" s="1"/>
  <c r="I106" i="11" s="1"/>
  <c r="M132" i="15" l="1"/>
  <c r="L132" i="15"/>
  <c r="N132" i="15" s="1"/>
  <c r="F133" i="14"/>
  <c r="B134" i="14" s="1"/>
  <c r="D134" i="14" s="1"/>
  <c r="E134" i="14" s="1"/>
  <c r="I134" i="14" s="1"/>
  <c r="I132" i="15"/>
  <c r="F132" i="15"/>
  <c r="B133" i="15" s="1"/>
  <c r="M133" i="14"/>
  <c r="L133" i="14"/>
  <c r="N133" i="14" s="1"/>
  <c r="G134" i="14"/>
  <c r="K134" i="14" s="1"/>
  <c r="F114" i="12"/>
  <c r="B115" i="12" s="1"/>
  <c r="G115" i="12" s="1"/>
  <c r="K115" i="12" s="1"/>
  <c r="L115" i="12" s="1"/>
  <c r="G106" i="11"/>
  <c r="K106" i="11" s="1"/>
  <c r="M106" i="11" s="1"/>
  <c r="F106" i="11"/>
  <c r="B107" i="11" s="1"/>
  <c r="F134" i="14" l="1"/>
  <c r="B135" i="14" s="1"/>
  <c r="D135" i="14" s="1"/>
  <c r="E135" i="14" s="1"/>
  <c r="I135" i="14" s="1"/>
  <c r="D133" i="15"/>
  <c r="E133" i="15" s="1"/>
  <c r="G133" i="15"/>
  <c r="K133" i="15" s="1"/>
  <c r="L134" i="14"/>
  <c r="N134" i="14" s="1"/>
  <c r="M134" i="14"/>
  <c r="G135" i="14"/>
  <c r="K135" i="14" s="1"/>
  <c r="D115" i="12"/>
  <c r="E115" i="12" s="1"/>
  <c r="I115" i="12" s="1"/>
  <c r="M115" i="12"/>
  <c r="N115" i="12"/>
  <c r="L106" i="11"/>
  <c r="N106" i="11" s="1"/>
  <c r="G107" i="11"/>
  <c r="K107" i="11" s="1"/>
  <c r="D107" i="11"/>
  <c r="E107" i="11" s="1"/>
  <c r="I107" i="11" s="1"/>
  <c r="M133" i="15" l="1"/>
  <c r="L133" i="15"/>
  <c r="N133" i="15" s="1"/>
  <c r="F135" i="14"/>
  <c r="B136" i="14" s="1"/>
  <c r="I133" i="15"/>
  <c r="F133" i="15"/>
  <c r="B134" i="15" s="1"/>
  <c r="L135" i="14"/>
  <c r="N135" i="14" s="1"/>
  <c r="M135" i="14"/>
  <c r="D136" i="14"/>
  <c r="E136" i="14" s="1"/>
  <c r="I136" i="14" s="1"/>
  <c r="G136" i="14"/>
  <c r="K136" i="14" s="1"/>
  <c r="F115" i="12"/>
  <c r="B116" i="12" s="1"/>
  <c r="G116" i="12" s="1"/>
  <c r="K116" i="12" s="1"/>
  <c r="L116" i="12" s="1"/>
  <c r="F107" i="11"/>
  <c r="B108" i="11" s="1"/>
  <c r="L107" i="11"/>
  <c r="N107" i="11" s="1"/>
  <c r="M107" i="11"/>
  <c r="G134" i="15" l="1"/>
  <c r="K134" i="15" s="1"/>
  <c r="D134" i="15"/>
  <c r="E134" i="15" s="1"/>
  <c r="F136" i="14"/>
  <c r="B137" i="14" s="1"/>
  <c r="D137" i="14" s="1"/>
  <c r="E137" i="14" s="1"/>
  <c r="M136" i="14"/>
  <c r="L136" i="14"/>
  <c r="N136" i="14" s="1"/>
  <c r="D116" i="12"/>
  <c r="E116" i="12" s="1"/>
  <c r="I116" i="12" s="1"/>
  <c r="N116" i="12"/>
  <c r="M116" i="12"/>
  <c r="D108" i="11"/>
  <c r="E108" i="11" s="1"/>
  <c r="I108" i="11" s="1"/>
  <c r="G108" i="11"/>
  <c r="K108" i="11" s="1"/>
  <c r="M134" i="15" l="1"/>
  <c r="L134" i="15"/>
  <c r="N134" i="15" s="1"/>
  <c r="G137" i="14"/>
  <c r="K137" i="14" s="1"/>
  <c r="M137" i="14" s="1"/>
  <c r="I134" i="15"/>
  <c r="F134" i="15"/>
  <c r="B135" i="15" s="1"/>
  <c r="I137" i="14"/>
  <c r="F137" i="14"/>
  <c r="B138" i="14" s="1"/>
  <c r="D138" i="14" s="1"/>
  <c r="E138" i="14" s="1"/>
  <c r="I138" i="14" s="1"/>
  <c r="L137" i="14"/>
  <c r="N137" i="14" s="1"/>
  <c r="G138" i="14"/>
  <c r="K138" i="14" s="1"/>
  <c r="F116" i="12"/>
  <c r="B117" i="12" s="1"/>
  <c r="G117" i="12" s="1"/>
  <c r="K117" i="12" s="1"/>
  <c r="L117" i="12" s="1"/>
  <c r="M108" i="11"/>
  <c r="L108" i="11"/>
  <c r="N108" i="11" s="1"/>
  <c r="F108" i="11"/>
  <c r="B109" i="11" s="1"/>
  <c r="F138" i="14" l="1"/>
  <c r="B139" i="14" s="1"/>
  <c r="G139" i="14" s="1"/>
  <c r="K139" i="14" s="1"/>
  <c r="G135" i="15"/>
  <c r="K135" i="15" s="1"/>
  <c r="D135" i="15"/>
  <c r="E135" i="15" s="1"/>
  <c r="I135" i="15" s="1"/>
  <c r="L138" i="14"/>
  <c r="N138" i="14" s="1"/>
  <c r="M138" i="14"/>
  <c r="D139" i="14"/>
  <c r="E139" i="14" s="1"/>
  <c r="I139" i="14" s="1"/>
  <c r="D117" i="12"/>
  <c r="E117" i="12" s="1"/>
  <c r="I117" i="12" s="1"/>
  <c r="M117" i="12"/>
  <c r="N117" i="12"/>
  <c r="G109" i="11"/>
  <c r="K109" i="11" s="1"/>
  <c r="D109" i="11"/>
  <c r="E109" i="11" s="1"/>
  <c r="I109" i="11" s="1"/>
  <c r="M135" i="15" l="1"/>
  <c r="L135" i="15"/>
  <c r="N135" i="15" s="1"/>
  <c r="F135" i="15"/>
  <c r="B136" i="15" s="1"/>
  <c r="G136" i="15" s="1"/>
  <c r="K136" i="15" s="1"/>
  <c r="D136" i="15"/>
  <c r="E136" i="15" s="1"/>
  <c r="F139" i="14"/>
  <c r="B140" i="14" s="1"/>
  <c r="G140" i="14" s="1"/>
  <c r="K140" i="14" s="1"/>
  <c r="M139" i="14"/>
  <c r="L139" i="14"/>
  <c r="N139" i="14" s="1"/>
  <c r="F117" i="12"/>
  <c r="B118" i="12" s="1"/>
  <c r="G118" i="12" s="1"/>
  <c r="K118" i="12" s="1"/>
  <c r="L118" i="12" s="1"/>
  <c r="F109" i="11"/>
  <c r="B110" i="11" s="1"/>
  <c r="L109" i="11"/>
  <c r="N109" i="11" s="1"/>
  <c r="M109" i="11"/>
  <c r="M136" i="15" l="1"/>
  <c r="L136" i="15"/>
  <c r="N136" i="15" s="1"/>
  <c r="I136" i="15"/>
  <c r="F136" i="15"/>
  <c r="B137" i="15" s="1"/>
  <c r="D140" i="14"/>
  <c r="E140" i="14" s="1"/>
  <c r="I140" i="14" s="1"/>
  <c r="L140" i="14"/>
  <c r="N140" i="14" s="1"/>
  <c r="M140" i="14"/>
  <c r="D118" i="12"/>
  <c r="E118" i="12" s="1"/>
  <c r="I118" i="12" s="1"/>
  <c r="N118" i="12"/>
  <c r="M118" i="12"/>
  <c r="D110" i="11"/>
  <c r="E110" i="11" s="1"/>
  <c r="I110" i="11" s="1"/>
  <c r="G110" i="11"/>
  <c r="K110" i="11" s="1"/>
  <c r="D137" i="15" l="1"/>
  <c r="E137" i="15" s="1"/>
  <c r="G137" i="15"/>
  <c r="K137" i="15" s="1"/>
  <c r="F140" i="14"/>
  <c r="B141" i="14" s="1"/>
  <c r="F118" i="12"/>
  <c r="B119" i="12" s="1"/>
  <c r="G119" i="12" s="1"/>
  <c r="K119" i="12" s="1"/>
  <c r="L119" i="12" s="1"/>
  <c r="M110" i="11"/>
  <c r="L110" i="11"/>
  <c r="N110" i="11" s="1"/>
  <c r="F110" i="11"/>
  <c r="B111" i="11" s="1"/>
  <c r="M137" i="15" l="1"/>
  <c r="L137" i="15"/>
  <c r="N137" i="15" s="1"/>
  <c r="I137" i="15"/>
  <c r="F137" i="15"/>
  <c r="B138" i="15" s="1"/>
  <c r="D141" i="14"/>
  <c r="E141" i="14" s="1"/>
  <c r="G141" i="14"/>
  <c r="K141" i="14" s="1"/>
  <c r="D119" i="12"/>
  <c r="E119" i="12" s="1"/>
  <c r="I119" i="12" s="1"/>
  <c r="M119" i="12"/>
  <c r="N119" i="12"/>
  <c r="G111" i="11"/>
  <c r="K111" i="11" s="1"/>
  <c r="D111" i="11"/>
  <c r="E111" i="11" s="1"/>
  <c r="I111" i="11" s="1"/>
  <c r="G138" i="15" l="1"/>
  <c r="K138" i="15" s="1"/>
  <c r="D138" i="15"/>
  <c r="E138" i="15" s="1"/>
  <c r="I138" i="15" s="1"/>
  <c r="L141" i="14"/>
  <c r="N141" i="14" s="1"/>
  <c r="M141" i="14"/>
  <c r="I141" i="14"/>
  <c r="F141" i="14"/>
  <c r="B142" i="14" s="1"/>
  <c r="F119" i="12"/>
  <c r="B120" i="12" s="1"/>
  <c r="G120" i="12" s="1"/>
  <c r="K120" i="12" s="1"/>
  <c r="F111" i="11"/>
  <c r="B112" i="11" s="1"/>
  <c r="L111" i="11"/>
  <c r="N111" i="11" s="1"/>
  <c r="M111" i="11"/>
  <c r="M138" i="15" l="1"/>
  <c r="L138" i="15"/>
  <c r="N138" i="15" s="1"/>
  <c r="F138" i="15"/>
  <c r="B139" i="15" s="1"/>
  <c r="G139" i="15" s="1"/>
  <c r="K139" i="15" s="1"/>
  <c r="G142" i="14"/>
  <c r="K142" i="14" s="1"/>
  <c r="D142" i="14"/>
  <c r="E142" i="14" s="1"/>
  <c r="L120" i="12"/>
  <c r="N120" i="12" s="1"/>
  <c r="M120" i="12"/>
  <c r="D120" i="12"/>
  <c r="E120" i="12" s="1"/>
  <c r="I120" i="12" s="1"/>
  <c r="D112" i="11"/>
  <c r="E112" i="11" s="1"/>
  <c r="I112" i="11" s="1"/>
  <c r="G112" i="11"/>
  <c r="K112" i="11" s="1"/>
  <c r="D139" i="15" l="1"/>
  <c r="E139" i="15" s="1"/>
  <c r="I139" i="15" s="1"/>
  <c r="M139" i="15"/>
  <c r="L139" i="15"/>
  <c r="N139" i="15" s="1"/>
  <c r="F139" i="15"/>
  <c r="B140" i="15" s="1"/>
  <c r="I142" i="14"/>
  <c r="F142" i="14"/>
  <c r="B143" i="14" s="1"/>
  <c r="M142" i="14"/>
  <c r="L142" i="14"/>
  <c r="N142" i="14" s="1"/>
  <c r="F120" i="12"/>
  <c r="B121" i="12" s="1"/>
  <c r="D121" i="12" s="1"/>
  <c r="E121" i="12" s="1"/>
  <c r="M112" i="11"/>
  <c r="L112" i="11"/>
  <c r="N112" i="11" s="1"/>
  <c r="F112" i="11"/>
  <c r="B113" i="11" s="1"/>
  <c r="G140" i="15" l="1"/>
  <c r="K140" i="15" s="1"/>
  <c r="D140" i="15"/>
  <c r="E140" i="15" s="1"/>
  <c r="G143" i="14"/>
  <c r="K143" i="14" s="1"/>
  <c r="D143" i="14"/>
  <c r="E143" i="14" s="1"/>
  <c r="I143" i="14" s="1"/>
  <c r="G121" i="12"/>
  <c r="K121" i="12" s="1"/>
  <c r="I121" i="12"/>
  <c r="F121" i="12"/>
  <c r="B122" i="12" s="1"/>
  <c r="G122" i="12" s="1"/>
  <c r="K122" i="12" s="1"/>
  <c r="L122" i="12" s="1"/>
  <c r="G113" i="11"/>
  <c r="K113" i="11" s="1"/>
  <c r="D113" i="11"/>
  <c r="E113" i="11" s="1"/>
  <c r="I113" i="11" s="1"/>
  <c r="M140" i="15" l="1"/>
  <c r="L140" i="15"/>
  <c r="N140" i="15" s="1"/>
  <c r="I140" i="15"/>
  <c r="F140" i="15"/>
  <c r="B141" i="15" s="1"/>
  <c r="F143" i="14"/>
  <c r="B144" i="14" s="1"/>
  <c r="M143" i="14"/>
  <c r="L143" i="14"/>
  <c r="N143" i="14" s="1"/>
  <c r="L121" i="12"/>
  <c r="N121" i="12" s="1"/>
  <c r="M121" i="12"/>
  <c r="D122" i="12"/>
  <c r="E122" i="12" s="1"/>
  <c r="I122" i="12" s="1"/>
  <c r="N122" i="12"/>
  <c r="M122" i="12"/>
  <c r="F113" i="11"/>
  <c r="B114" i="11" s="1"/>
  <c r="L113" i="11"/>
  <c r="N113" i="11" s="1"/>
  <c r="M113" i="11"/>
  <c r="D141" i="15" l="1"/>
  <c r="E141" i="15" s="1"/>
  <c r="G141" i="15"/>
  <c r="K141" i="15" s="1"/>
  <c r="G144" i="14"/>
  <c r="K144" i="14" s="1"/>
  <c r="D144" i="14"/>
  <c r="E144" i="14" s="1"/>
  <c r="I144" i="14" s="1"/>
  <c r="F144" i="14"/>
  <c r="B145" i="14" s="1"/>
  <c r="F122" i="12"/>
  <c r="B123" i="12" s="1"/>
  <c r="G123" i="12" s="1"/>
  <c r="K123" i="12" s="1"/>
  <c r="L123" i="12" s="1"/>
  <c r="D114" i="11"/>
  <c r="E114" i="11" s="1"/>
  <c r="I114" i="11" s="1"/>
  <c r="G114" i="11"/>
  <c r="K114" i="11" s="1"/>
  <c r="M141" i="15" l="1"/>
  <c r="L141" i="15"/>
  <c r="N141" i="15" s="1"/>
  <c r="I141" i="15"/>
  <c r="F141" i="15"/>
  <c r="B142" i="15" s="1"/>
  <c r="G145" i="14"/>
  <c r="K145" i="14" s="1"/>
  <c r="D145" i="14"/>
  <c r="E145" i="14" s="1"/>
  <c r="I145" i="14" s="1"/>
  <c r="F145" i="14"/>
  <c r="B146" i="14" s="1"/>
  <c r="M144" i="14"/>
  <c r="L144" i="14"/>
  <c r="N144" i="14" s="1"/>
  <c r="D123" i="12"/>
  <c r="E123" i="12" s="1"/>
  <c r="I123" i="12" s="1"/>
  <c r="M123" i="12"/>
  <c r="N123" i="12"/>
  <c r="M114" i="11"/>
  <c r="L114" i="11"/>
  <c r="N114" i="11" s="1"/>
  <c r="F114" i="11"/>
  <c r="B115" i="11" s="1"/>
  <c r="G142" i="15" l="1"/>
  <c r="K142" i="15" s="1"/>
  <c r="D142" i="15"/>
  <c r="E142" i="15" s="1"/>
  <c r="I142" i="15" s="1"/>
  <c r="D146" i="14"/>
  <c r="E146" i="14" s="1"/>
  <c r="I146" i="14" s="1"/>
  <c r="G146" i="14"/>
  <c r="K146" i="14" s="1"/>
  <c r="M145" i="14"/>
  <c r="L145" i="14"/>
  <c r="N145" i="14" s="1"/>
  <c r="F123" i="12"/>
  <c r="B124" i="12" s="1"/>
  <c r="G124" i="12" s="1"/>
  <c r="K124" i="12" s="1"/>
  <c r="G115" i="11"/>
  <c r="K115" i="11" s="1"/>
  <c r="D115" i="11"/>
  <c r="E115" i="11" s="1"/>
  <c r="I115" i="11" s="1"/>
  <c r="M142" i="15" l="1"/>
  <c r="L142" i="15"/>
  <c r="N142" i="15" s="1"/>
  <c r="F146" i="14"/>
  <c r="B147" i="14" s="1"/>
  <c r="F142" i="15"/>
  <c r="B143" i="15" s="1"/>
  <c r="D143" i="15" s="1"/>
  <c r="E143" i="15" s="1"/>
  <c r="L146" i="14"/>
  <c r="N146" i="14" s="1"/>
  <c r="M146" i="14"/>
  <c r="L124" i="12"/>
  <c r="N124" i="12" s="1"/>
  <c r="M124" i="12"/>
  <c r="D124" i="12"/>
  <c r="E124" i="12" s="1"/>
  <c r="I124" i="12" s="1"/>
  <c r="F115" i="11"/>
  <c r="B116" i="11" s="1"/>
  <c r="L115" i="11"/>
  <c r="N115" i="11" s="1"/>
  <c r="M115" i="11"/>
  <c r="G143" i="15" l="1"/>
  <c r="K143" i="15" s="1"/>
  <c r="G147" i="14"/>
  <c r="K147" i="14" s="1"/>
  <c r="D147" i="14"/>
  <c r="E147" i="14" s="1"/>
  <c r="I147" i="14" s="1"/>
  <c r="F143" i="15"/>
  <c r="B144" i="15" s="1"/>
  <c r="I143" i="15"/>
  <c r="F124" i="12"/>
  <c r="B125" i="12" s="1"/>
  <c r="D125" i="12" s="1"/>
  <c r="E125" i="12" s="1"/>
  <c r="I125" i="12" s="1"/>
  <c r="D116" i="11"/>
  <c r="E116" i="11" s="1"/>
  <c r="I116" i="11" s="1"/>
  <c r="G116" i="11"/>
  <c r="K116" i="11" s="1"/>
  <c r="M143" i="15" l="1"/>
  <c r="L143" i="15"/>
  <c r="N143" i="15" s="1"/>
  <c r="L147" i="14"/>
  <c r="N147" i="14" s="1"/>
  <c r="M147" i="14"/>
  <c r="F147" i="14"/>
  <c r="B148" i="14" s="1"/>
  <c r="G144" i="15"/>
  <c r="K144" i="15" s="1"/>
  <c r="D144" i="15"/>
  <c r="E144" i="15" s="1"/>
  <c r="G125" i="12"/>
  <c r="K125" i="12" s="1"/>
  <c r="F125" i="12"/>
  <c r="B126" i="12" s="1"/>
  <c r="G126" i="12" s="1"/>
  <c r="K126" i="12" s="1"/>
  <c r="L126" i="12" s="1"/>
  <c r="D126" i="12"/>
  <c r="E126" i="12" s="1"/>
  <c r="I126" i="12" s="1"/>
  <c r="M116" i="11"/>
  <c r="L116" i="11"/>
  <c r="N116" i="11" s="1"/>
  <c r="F116" i="11"/>
  <c r="B117" i="11" s="1"/>
  <c r="M144" i="15" l="1"/>
  <c r="L144" i="15"/>
  <c r="N144" i="15" s="1"/>
  <c r="G148" i="14"/>
  <c r="K148" i="14" s="1"/>
  <c r="D148" i="14"/>
  <c r="E148" i="14" s="1"/>
  <c r="I148" i="14" s="1"/>
  <c r="I144" i="15"/>
  <c r="F144" i="15"/>
  <c r="B145" i="15" s="1"/>
  <c r="L125" i="12"/>
  <c r="N125" i="12" s="1"/>
  <c r="M125" i="12"/>
  <c r="N126" i="12"/>
  <c r="M126" i="12"/>
  <c r="F126" i="12"/>
  <c r="B127" i="12" s="1"/>
  <c r="G127" i="12" s="1"/>
  <c r="K127" i="12" s="1"/>
  <c r="L127" i="12" s="1"/>
  <c r="G117" i="11"/>
  <c r="K117" i="11" s="1"/>
  <c r="D117" i="11"/>
  <c r="E117" i="11" s="1"/>
  <c r="I117" i="11" s="1"/>
  <c r="F148" i="14" l="1"/>
  <c r="B149" i="14" s="1"/>
  <c r="L148" i="14"/>
  <c r="N148" i="14" s="1"/>
  <c r="M148" i="14"/>
  <c r="D145" i="15"/>
  <c r="E145" i="15" s="1"/>
  <c r="G145" i="15"/>
  <c r="K145" i="15" s="1"/>
  <c r="D127" i="12"/>
  <c r="E127" i="12" s="1"/>
  <c r="I127" i="12" s="1"/>
  <c r="F117" i="11"/>
  <c r="B118" i="11" s="1"/>
  <c r="L117" i="11"/>
  <c r="N117" i="11" s="1"/>
  <c r="M117" i="11"/>
  <c r="M145" i="15" l="1"/>
  <c r="L145" i="15"/>
  <c r="N145" i="15" s="1"/>
  <c r="G149" i="14"/>
  <c r="K149" i="14" s="1"/>
  <c r="D149" i="14"/>
  <c r="E149" i="14" s="1"/>
  <c r="I149" i="14" s="1"/>
  <c r="F149" i="14"/>
  <c r="B150" i="14" s="1"/>
  <c r="D150" i="14" s="1"/>
  <c r="E150" i="14" s="1"/>
  <c r="I145" i="15"/>
  <c r="F145" i="15"/>
  <c r="B146" i="15" s="1"/>
  <c r="M127" i="12"/>
  <c r="N127" i="12"/>
  <c r="F127" i="12"/>
  <c r="B128" i="12" s="1"/>
  <c r="G128" i="12" s="1"/>
  <c r="K128" i="12" s="1"/>
  <c r="L128" i="12" s="1"/>
  <c r="D118" i="11"/>
  <c r="E118" i="11" s="1"/>
  <c r="I118" i="11" s="1"/>
  <c r="G118" i="11"/>
  <c r="K118" i="11" s="1"/>
  <c r="G150" i="14" l="1"/>
  <c r="K150" i="14" s="1"/>
  <c r="L150" i="14" s="1"/>
  <c r="N150" i="14" s="1"/>
  <c r="M149" i="14"/>
  <c r="L149" i="14"/>
  <c r="N149" i="14" s="1"/>
  <c r="G146" i="15"/>
  <c r="K146" i="15" s="1"/>
  <c r="D146" i="15"/>
  <c r="E146" i="15" s="1"/>
  <c r="M150" i="14"/>
  <c r="F150" i="14"/>
  <c r="B151" i="14" s="1"/>
  <c r="I150" i="14"/>
  <c r="D128" i="12"/>
  <c r="E128" i="12" s="1"/>
  <c r="I128" i="12" s="1"/>
  <c r="M118" i="11"/>
  <c r="L118" i="11"/>
  <c r="N118" i="11" s="1"/>
  <c r="F118" i="11"/>
  <c r="B119" i="11" s="1"/>
  <c r="M146" i="15" l="1"/>
  <c r="L146" i="15"/>
  <c r="N146" i="15" s="1"/>
  <c r="I146" i="15"/>
  <c r="F146" i="15"/>
  <c r="B147" i="15" s="1"/>
  <c r="G151" i="14"/>
  <c r="K151" i="14" s="1"/>
  <c r="D151" i="14"/>
  <c r="E151" i="14" s="1"/>
  <c r="I151" i="14" s="1"/>
  <c r="F128" i="12"/>
  <c r="B129" i="12" s="1"/>
  <c r="G129" i="12" s="1"/>
  <c r="K129" i="12" s="1"/>
  <c r="L129" i="12" s="1"/>
  <c r="N128" i="12"/>
  <c r="M128" i="12"/>
  <c r="G119" i="11"/>
  <c r="K119" i="11" s="1"/>
  <c r="D119" i="11"/>
  <c r="E119" i="11" s="1"/>
  <c r="I119" i="11" s="1"/>
  <c r="D147" i="15" l="1"/>
  <c r="E147" i="15" s="1"/>
  <c r="I147" i="15" s="1"/>
  <c r="G147" i="15"/>
  <c r="K147" i="15" s="1"/>
  <c r="F147" i="15"/>
  <c r="B148" i="15" s="1"/>
  <c r="M151" i="14"/>
  <c r="L151" i="14"/>
  <c r="N151" i="14" s="1"/>
  <c r="F151" i="14"/>
  <c r="B152" i="14" s="1"/>
  <c r="D129" i="12"/>
  <c r="E129" i="12" s="1"/>
  <c r="I129" i="12" s="1"/>
  <c r="F119" i="11"/>
  <c r="B120" i="11" s="1"/>
  <c r="L119" i="11"/>
  <c r="N119" i="11" s="1"/>
  <c r="M119" i="11"/>
  <c r="M147" i="15" l="1"/>
  <c r="L147" i="15"/>
  <c r="N147" i="15" s="1"/>
  <c r="G148" i="15"/>
  <c r="K148" i="15" s="1"/>
  <c r="D148" i="15"/>
  <c r="E148" i="15" s="1"/>
  <c r="D152" i="14"/>
  <c r="E152" i="14" s="1"/>
  <c r="G152" i="14"/>
  <c r="K152" i="14" s="1"/>
  <c r="F129" i="12"/>
  <c r="B130" i="12" s="1"/>
  <c r="G130" i="12" s="1"/>
  <c r="K130" i="12" s="1"/>
  <c r="L130" i="12" s="1"/>
  <c r="M129" i="12"/>
  <c r="N129" i="12"/>
  <c r="D120" i="11"/>
  <c r="E120" i="11" s="1"/>
  <c r="I120" i="11" s="1"/>
  <c r="G120" i="11"/>
  <c r="K120" i="11" s="1"/>
  <c r="M148" i="15" l="1"/>
  <c r="L148" i="15"/>
  <c r="N148" i="15" s="1"/>
  <c r="F148" i="15"/>
  <c r="B149" i="15" s="1"/>
  <c r="I148" i="15"/>
  <c r="L152" i="14"/>
  <c r="N152" i="14" s="1"/>
  <c r="M152" i="14"/>
  <c r="F152" i="14"/>
  <c r="B153" i="14" s="1"/>
  <c r="I152" i="14"/>
  <c r="D130" i="12"/>
  <c r="E130" i="12" s="1"/>
  <c r="I130" i="12" s="1"/>
  <c r="N130" i="12"/>
  <c r="M130" i="12"/>
  <c r="M120" i="11"/>
  <c r="L120" i="11"/>
  <c r="N120" i="11" s="1"/>
  <c r="F120" i="11"/>
  <c r="B121" i="11" s="1"/>
  <c r="D149" i="15" l="1"/>
  <c r="E149" i="15" s="1"/>
  <c r="G149" i="15"/>
  <c r="K149" i="15" s="1"/>
  <c r="G153" i="14"/>
  <c r="K153" i="14" s="1"/>
  <c r="D153" i="14"/>
  <c r="E153" i="14" s="1"/>
  <c r="I153" i="14" s="1"/>
  <c r="F130" i="12"/>
  <c r="B131" i="12" s="1"/>
  <c r="G121" i="11"/>
  <c r="K121" i="11" s="1"/>
  <c r="D121" i="11"/>
  <c r="E121" i="11" s="1"/>
  <c r="I121" i="11" s="1"/>
  <c r="M149" i="15" l="1"/>
  <c r="L149" i="15"/>
  <c r="N149" i="15" s="1"/>
  <c r="I149" i="15"/>
  <c r="F149" i="15"/>
  <c r="B150" i="15" s="1"/>
  <c r="L153" i="14"/>
  <c r="N153" i="14" s="1"/>
  <c r="M153" i="14"/>
  <c r="F153" i="14"/>
  <c r="B154" i="14" s="1"/>
  <c r="D131" i="12"/>
  <c r="E131" i="12" s="1"/>
  <c r="I131" i="12" s="1"/>
  <c r="G131" i="12"/>
  <c r="K131" i="12" s="1"/>
  <c r="F121" i="11"/>
  <c r="B122" i="11" s="1"/>
  <c r="L121" i="11"/>
  <c r="N121" i="11" s="1"/>
  <c r="M121" i="11"/>
  <c r="G150" i="15" l="1"/>
  <c r="K150" i="15" s="1"/>
  <c r="D150" i="15"/>
  <c r="E150" i="15" s="1"/>
  <c r="G154" i="14"/>
  <c r="K154" i="14" s="1"/>
  <c r="D154" i="14"/>
  <c r="E154" i="14" s="1"/>
  <c r="I154" i="14" s="1"/>
  <c r="L131" i="12"/>
  <c r="N131" i="12" s="1"/>
  <c r="F131" i="12"/>
  <c r="B132" i="12" s="1"/>
  <c r="G132" i="12" s="1"/>
  <c r="K132" i="12" s="1"/>
  <c r="M131" i="12"/>
  <c r="D132" i="12"/>
  <c r="E132" i="12" s="1"/>
  <c r="I132" i="12" s="1"/>
  <c r="D122" i="11"/>
  <c r="E122" i="11" s="1"/>
  <c r="I122" i="11" s="1"/>
  <c r="G122" i="11"/>
  <c r="K122" i="11" s="1"/>
  <c r="M150" i="15" l="1"/>
  <c r="L150" i="15"/>
  <c r="N150" i="15" s="1"/>
  <c r="I150" i="15"/>
  <c r="F150" i="15"/>
  <c r="B151" i="15" s="1"/>
  <c r="M154" i="14"/>
  <c r="L154" i="14"/>
  <c r="N154" i="14" s="1"/>
  <c r="F154" i="14"/>
  <c r="B155" i="14" s="1"/>
  <c r="L132" i="12"/>
  <c r="N132" i="12" s="1"/>
  <c r="M132" i="12"/>
  <c r="F132" i="12"/>
  <c r="B133" i="12" s="1"/>
  <c r="G133" i="12" s="1"/>
  <c r="K133" i="12" s="1"/>
  <c r="L133" i="12" s="1"/>
  <c r="M122" i="11"/>
  <c r="L122" i="11"/>
  <c r="N122" i="11" s="1"/>
  <c r="F122" i="11"/>
  <c r="B123" i="11" s="1"/>
  <c r="G151" i="15" l="1"/>
  <c r="K151" i="15" s="1"/>
  <c r="D151" i="15"/>
  <c r="E151" i="15" s="1"/>
  <c r="I151" i="15" s="1"/>
  <c r="F151" i="15"/>
  <c r="B152" i="15" s="1"/>
  <c r="D155" i="14"/>
  <c r="E155" i="14" s="1"/>
  <c r="I155" i="14" s="1"/>
  <c r="G155" i="14"/>
  <c r="K155" i="14" s="1"/>
  <c r="D133" i="12"/>
  <c r="E133" i="12" s="1"/>
  <c r="I133" i="12" s="1"/>
  <c r="M133" i="12"/>
  <c r="G123" i="11"/>
  <c r="K123" i="11" s="1"/>
  <c r="D123" i="11"/>
  <c r="E123" i="11" s="1"/>
  <c r="I123" i="11" s="1"/>
  <c r="M151" i="15" l="1"/>
  <c r="L151" i="15"/>
  <c r="N151" i="15" s="1"/>
  <c r="G152" i="15"/>
  <c r="K152" i="15" s="1"/>
  <c r="D152" i="15"/>
  <c r="E152" i="15" s="1"/>
  <c r="F155" i="14"/>
  <c r="B156" i="14" s="1"/>
  <c r="L155" i="14"/>
  <c r="N155" i="14" s="1"/>
  <c r="M155" i="14"/>
  <c r="F133" i="12"/>
  <c r="B134" i="12" s="1"/>
  <c r="G134" i="12" s="1"/>
  <c r="K134" i="12" s="1"/>
  <c r="L134" i="12" s="1"/>
  <c r="N133" i="12"/>
  <c r="F123" i="11"/>
  <c r="B124" i="11" s="1"/>
  <c r="L123" i="11"/>
  <c r="N123" i="11" s="1"/>
  <c r="M123" i="11"/>
  <c r="M152" i="15" l="1"/>
  <c r="L152" i="15"/>
  <c r="N152" i="15" s="1"/>
  <c r="I152" i="15"/>
  <c r="F152" i="15"/>
  <c r="B153" i="15" s="1"/>
  <c r="G156" i="14"/>
  <c r="K156" i="14" s="1"/>
  <c r="D156" i="14"/>
  <c r="E156" i="14" s="1"/>
  <c r="D134" i="12"/>
  <c r="E134" i="12" s="1"/>
  <c r="D124" i="11"/>
  <c r="E124" i="11" s="1"/>
  <c r="I124" i="11" s="1"/>
  <c r="G124" i="11"/>
  <c r="K124" i="11" s="1"/>
  <c r="D153" i="15" l="1"/>
  <c r="E153" i="15" s="1"/>
  <c r="G153" i="15"/>
  <c r="K153" i="15" s="1"/>
  <c r="I156" i="14"/>
  <c r="F156" i="14"/>
  <c r="B157" i="14" s="1"/>
  <c r="M156" i="14"/>
  <c r="L156" i="14"/>
  <c r="N156" i="14" s="1"/>
  <c r="N134" i="12"/>
  <c r="M134" i="12"/>
  <c r="I134" i="12"/>
  <c r="F134" i="12"/>
  <c r="B135" i="12" s="1"/>
  <c r="G135" i="12" s="1"/>
  <c r="K135" i="12" s="1"/>
  <c r="L135" i="12" s="1"/>
  <c r="M124" i="11"/>
  <c r="L124" i="11"/>
  <c r="N124" i="11" s="1"/>
  <c r="F124" i="11"/>
  <c r="B125" i="11" s="1"/>
  <c r="M153" i="15" l="1"/>
  <c r="L153" i="15"/>
  <c r="N153" i="15" s="1"/>
  <c r="I153" i="15"/>
  <c r="F153" i="15"/>
  <c r="B154" i="15" s="1"/>
  <c r="D157" i="14"/>
  <c r="E157" i="14" s="1"/>
  <c r="I157" i="14" s="1"/>
  <c r="G157" i="14"/>
  <c r="K157" i="14" s="1"/>
  <c r="D135" i="12"/>
  <c r="E135" i="12" s="1"/>
  <c r="G125" i="11"/>
  <c r="K125" i="11" s="1"/>
  <c r="D125" i="11"/>
  <c r="E125" i="11" s="1"/>
  <c r="I125" i="11" s="1"/>
  <c r="F157" i="14" l="1"/>
  <c r="B158" i="14" s="1"/>
  <c r="D158" i="14" s="1"/>
  <c r="E158" i="14" s="1"/>
  <c r="I158" i="14" s="1"/>
  <c r="G154" i="15"/>
  <c r="K154" i="15" s="1"/>
  <c r="D154" i="15"/>
  <c r="E154" i="15" s="1"/>
  <c r="M157" i="14"/>
  <c r="L157" i="14"/>
  <c r="N157" i="14" s="1"/>
  <c r="G158" i="14"/>
  <c r="K158" i="14" s="1"/>
  <c r="M135" i="12"/>
  <c r="N135" i="12"/>
  <c r="I135" i="12"/>
  <c r="F135" i="12"/>
  <c r="B136" i="12" s="1"/>
  <c r="G136" i="12" s="1"/>
  <c r="K136" i="12" s="1"/>
  <c r="L136" i="12" s="1"/>
  <c r="F125" i="11"/>
  <c r="B126" i="11" s="1"/>
  <c r="L125" i="11"/>
  <c r="N125" i="11" s="1"/>
  <c r="M125" i="11"/>
  <c r="M154" i="15" l="1"/>
  <c r="L154" i="15"/>
  <c r="N154" i="15" s="1"/>
  <c r="I154" i="15"/>
  <c r="F154" i="15"/>
  <c r="B155" i="15" s="1"/>
  <c r="F158" i="14"/>
  <c r="B159" i="14" s="1"/>
  <c r="L158" i="14"/>
  <c r="N158" i="14" s="1"/>
  <c r="M158" i="14"/>
  <c r="D136" i="12"/>
  <c r="E136" i="12" s="1"/>
  <c r="D126" i="11"/>
  <c r="E126" i="11" s="1"/>
  <c r="I126" i="11" s="1"/>
  <c r="G126" i="11"/>
  <c r="K126" i="11" s="1"/>
  <c r="G155" i="15" l="1"/>
  <c r="K155" i="15" s="1"/>
  <c r="D155" i="15"/>
  <c r="E155" i="15" s="1"/>
  <c r="I155" i="15" s="1"/>
  <c r="G159" i="14"/>
  <c r="K159" i="14" s="1"/>
  <c r="D159" i="14"/>
  <c r="E159" i="14" s="1"/>
  <c r="I159" i="14" s="1"/>
  <c r="F159" i="14"/>
  <c r="B160" i="14" s="1"/>
  <c r="M136" i="12"/>
  <c r="N136" i="12"/>
  <c r="I136" i="12"/>
  <c r="F136" i="12"/>
  <c r="B137" i="12" s="1"/>
  <c r="G137" i="12" s="1"/>
  <c r="K137" i="12" s="1"/>
  <c r="L137" i="12" s="1"/>
  <c r="M126" i="11"/>
  <c r="L126" i="11"/>
  <c r="N126" i="11" s="1"/>
  <c r="F126" i="11"/>
  <c r="B127" i="11" s="1"/>
  <c r="M155" i="15" l="1"/>
  <c r="L155" i="15"/>
  <c r="N155" i="15" s="1"/>
  <c r="F155" i="15"/>
  <c r="B156" i="15" s="1"/>
  <c r="G156" i="15" s="1"/>
  <c r="K156" i="15" s="1"/>
  <c r="G160" i="14"/>
  <c r="K160" i="14" s="1"/>
  <c r="D160" i="14"/>
  <c r="E160" i="14" s="1"/>
  <c r="I160" i="14" s="1"/>
  <c r="L159" i="14"/>
  <c r="N159" i="14" s="1"/>
  <c r="M159" i="14"/>
  <c r="D137" i="12"/>
  <c r="E137" i="12" s="1"/>
  <c r="I137" i="12" s="1"/>
  <c r="G127" i="11"/>
  <c r="K127" i="11" s="1"/>
  <c r="D127" i="11"/>
  <c r="E127" i="11" s="1"/>
  <c r="I127" i="11" s="1"/>
  <c r="D156" i="15" l="1"/>
  <c r="E156" i="15" s="1"/>
  <c r="F156" i="15" s="1"/>
  <c r="B157" i="15" s="1"/>
  <c r="M156" i="15"/>
  <c r="L156" i="15"/>
  <c r="N156" i="15" s="1"/>
  <c r="I156" i="15"/>
  <c r="F160" i="14"/>
  <c r="B161" i="14" s="1"/>
  <c r="G161" i="14" s="1"/>
  <c r="K161" i="14" s="1"/>
  <c r="L160" i="14"/>
  <c r="N160" i="14" s="1"/>
  <c r="M160" i="14"/>
  <c r="F137" i="12"/>
  <c r="B138" i="12" s="1"/>
  <c r="G138" i="12" s="1"/>
  <c r="K138" i="12" s="1"/>
  <c r="L138" i="12" s="1"/>
  <c r="M137" i="12"/>
  <c r="N137" i="12"/>
  <c r="F127" i="11"/>
  <c r="B128" i="11" s="1"/>
  <c r="L127" i="11"/>
  <c r="N127" i="11" s="1"/>
  <c r="M127" i="11"/>
  <c r="D161" i="14" l="1"/>
  <c r="E161" i="14" s="1"/>
  <c r="I161" i="14" s="1"/>
  <c r="G157" i="15"/>
  <c r="K157" i="15" s="1"/>
  <c r="D157" i="15"/>
  <c r="E157" i="15" s="1"/>
  <c r="M161" i="14"/>
  <c r="L161" i="14"/>
  <c r="N161" i="14" s="1"/>
  <c r="D138" i="12"/>
  <c r="E138" i="12" s="1"/>
  <c r="I138" i="12" s="1"/>
  <c r="N138" i="12"/>
  <c r="M138" i="12"/>
  <c r="D128" i="11"/>
  <c r="E128" i="11" s="1"/>
  <c r="I128" i="11" s="1"/>
  <c r="G128" i="11"/>
  <c r="K128" i="11" s="1"/>
  <c r="M157" i="15" l="1"/>
  <c r="L157" i="15"/>
  <c r="N157" i="15" s="1"/>
  <c r="F161" i="14"/>
  <c r="B162" i="14" s="1"/>
  <c r="I157" i="15"/>
  <c r="F157" i="15"/>
  <c r="B158" i="15" s="1"/>
  <c r="F138" i="12"/>
  <c r="B139" i="12" s="1"/>
  <c r="G139" i="12" s="1"/>
  <c r="K139" i="12" s="1"/>
  <c r="L139" i="12" s="1"/>
  <c r="M128" i="11"/>
  <c r="L128" i="11"/>
  <c r="N128" i="11" s="1"/>
  <c r="F128" i="11"/>
  <c r="B129" i="11" s="1"/>
  <c r="G162" i="14" l="1"/>
  <c r="K162" i="14" s="1"/>
  <c r="D162" i="14"/>
  <c r="E162" i="14" s="1"/>
  <c r="I162" i="14" s="1"/>
  <c r="F162" i="14"/>
  <c r="B163" i="14" s="1"/>
  <c r="D163" i="14" s="1"/>
  <c r="E163" i="14" s="1"/>
  <c r="I163" i="14" s="1"/>
  <c r="G158" i="15"/>
  <c r="K158" i="15" s="1"/>
  <c r="D158" i="15"/>
  <c r="E158" i="15" s="1"/>
  <c r="G163" i="14"/>
  <c r="K163" i="14" s="1"/>
  <c r="D139" i="12"/>
  <c r="E139" i="12" s="1"/>
  <c r="I139" i="12" s="1"/>
  <c r="M139" i="12"/>
  <c r="N139" i="12"/>
  <c r="G129" i="11"/>
  <c r="K129" i="11" s="1"/>
  <c r="D129" i="11"/>
  <c r="E129" i="11" s="1"/>
  <c r="I129" i="11" s="1"/>
  <c r="M158" i="15" l="1"/>
  <c r="L158" i="15"/>
  <c r="N158" i="15" s="1"/>
  <c r="L162" i="14"/>
  <c r="N162" i="14" s="1"/>
  <c r="M162" i="14"/>
  <c r="I158" i="15"/>
  <c r="F158" i="15"/>
  <c r="B159" i="15" s="1"/>
  <c r="F163" i="14"/>
  <c r="B164" i="14" s="1"/>
  <c r="M163" i="14"/>
  <c r="L163" i="14"/>
  <c r="N163" i="14" s="1"/>
  <c r="F139" i="12"/>
  <c r="B140" i="12" s="1"/>
  <c r="G140" i="12" s="1"/>
  <c r="K140" i="12" s="1"/>
  <c r="L140" i="12" s="1"/>
  <c r="F129" i="11"/>
  <c r="B130" i="11" s="1"/>
  <c r="L129" i="11"/>
  <c r="N129" i="11" s="1"/>
  <c r="M129" i="11"/>
  <c r="G159" i="15" l="1"/>
  <c r="K159" i="15" s="1"/>
  <c r="D159" i="15"/>
  <c r="E159" i="15" s="1"/>
  <c r="G164" i="14"/>
  <c r="K164" i="14" s="1"/>
  <c r="D164" i="14"/>
  <c r="E164" i="14" s="1"/>
  <c r="I164" i="14" s="1"/>
  <c r="D140" i="12"/>
  <c r="E140" i="12" s="1"/>
  <c r="F140" i="12" s="1"/>
  <c r="B141" i="12" s="1"/>
  <c r="G141" i="12" s="1"/>
  <c r="K141" i="12" s="1"/>
  <c r="L141" i="12" s="1"/>
  <c r="M140" i="12"/>
  <c r="N140" i="12"/>
  <c r="D130" i="11"/>
  <c r="E130" i="11" s="1"/>
  <c r="I130" i="11" s="1"/>
  <c r="G130" i="11"/>
  <c r="K130" i="11" s="1"/>
  <c r="M159" i="15" l="1"/>
  <c r="L159" i="15"/>
  <c r="N159" i="15" s="1"/>
  <c r="I159" i="15"/>
  <c r="F159" i="15"/>
  <c r="B160" i="15" s="1"/>
  <c r="F164" i="14"/>
  <c r="B165" i="14" s="1"/>
  <c r="M164" i="14"/>
  <c r="L164" i="14"/>
  <c r="N164" i="14" s="1"/>
  <c r="I140" i="12"/>
  <c r="D141" i="12"/>
  <c r="E141" i="12" s="1"/>
  <c r="M130" i="11"/>
  <c r="L130" i="11"/>
  <c r="N130" i="11" s="1"/>
  <c r="F130" i="11"/>
  <c r="B131" i="11" s="1"/>
  <c r="D160" i="15" l="1"/>
  <c r="E160" i="15" s="1"/>
  <c r="I160" i="15" s="1"/>
  <c r="G160" i="15"/>
  <c r="K160" i="15" s="1"/>
  <c r="F160" i="15"/>
  <c r="B161" i="15" s="1"/>
  <c r="G165" i="14"/>
  <c r="K165" i="14" s="1"/>
  <c r="D165" i="14"/>
  <c r="E165" i="14" s="1"/>
  <c r="I165" i="14" s="1"/>
  <c r="I141" i="12"/>
  <c r="F141" i="12"/>
  <c r="B142" i="12" s="1"/>
  <c r="G142" i="12" s="1"/>
  <c r="K142" i="12" s="1"/>
  <c r="L142" i="12" s="1"/>
  <c r="M141" i="12"/>
  <c r="N141" i="12"/>
  <c r="G131" i="11"/>
  <c r="K131" i="11" s="1"/>
  <c r="D131" i="11"/>
  <c r="E131" i="11" s="1"/>
  <c r="I131" i="11" s="1"/>
  <c r="M160" i="15" l="1"/>
  <c r="L160" i="15"/>
  <c r="N160" i="15" s="1"/>
  <c r="F165" i="14"/>
  <c r="B166" i="14" s="1"/>
  <c r="D166" i="14" s="1"/>
  <c r="E166" i="14" s="1"/>
  <c r="I166" i="14" s="1"/>
  <c r="G161" i="15"/>
  <c r="K161" i="15" s="1"/>
  <c r="D161" i="15"/>
  <c r="E161" i="15" s="1"/>
  <c r="G166" i="14"/>
  <c r="K166" i="14" s="1"/>
  <c r="L165" i="14"/>
  <c r="N165" i="14" s="1"/>
  <c r="M165" i="14"/>
  <c r="D142" i="12"/>
  <c r="E142" i="12" s="1"/>
  <c r="F131" i="11"/>
  <c r="B132" i="11" s="1"/>
  <c r="L131" i="11"/>
  <c r="N131" i="11" s="1"/>
  <c r="M131" i="11"/>
  <c r="M161" i="15" l="1"/>
  <c r="L161" i="15"/>
  <c r="N161" i="15" s="1"/>
  <c r="F166" i="14"/>
  <c r="B167" i="14" s="1"/>
  <c r="G167" i="14" s="1"/>
  <c r="K167" i="14" s="1"/>
  <c r="I161" i="15"/>
  <c r="F161" i="15"/>
  <c r="B162" i="15" s="1"/>
  <c r="M166" i="14"/>
  <c r="L166" i="14"/>
  <c r="N166" i="14" s="1"/>
  <c r="D167" i="14"/>
  <c r="E167" i="14" s="1"/>
  <c r="N142" i="12"/>
  <c r="M142" i="12"/>
  <c r="I142" i="12"/>
  <c r="F142" i="12"/>
  <c r="B143" i="12" s="1"/>
  <c r="G143" i="12" s="1"/>
  <c r="K143" i="12" s="1"/>
  <c r="L143" i="12" s="1"/>
  <c r="D132" i="11"/>
  <c r="E132" i="11" s="1"/>
  <c r="I132" i="11" s="1"/>
  <c r="G132" i="11"/>
  <c r="K132" i="11" s="1"/>
  <c r="G162" i="15" l="1"/>
  <c r="K162" i="15" s="1"/>
  <c r="D162" i="15"/>
  <c r="E162" i="15" s="1"/>
  <c r="I167" i="14"/>
  <c r="F167" i="14"/>
  <c r="B168" i="14" s="1"/>
  <c r="L167" i="14"/>
  <c r="N167" i="14" s="1"/>
  <c r="M167" i="14"/>
  <c r="D143" i="12"/>
  <c r="E143" i="12" s="1"/>
  <c r="M132" i="11"/>
  <c r="L132" i="11"/>
  <c r="N132" i="11" s="1"/>
  <c r="F132" i="11"/>
  <c r="B133" i="11" s="1"/>
  <c r="M162" i="15" l="1"/>
  <c r="L162" i="15"/>
  <c r="N162" i="15" s="1"/>
  <c r="I162" i="15"/>
  <c r="F162" i="15"/>
  <c r="B163" i="15" s="1"/>
  <c r="G168" i="14"/>
  <c r="K168" i="14" s="1"/>
  <c r="D168" i="14"/>
  <c r="E168" i="14" s="1"/>
  <c r="M143" i="12"/>
  <c r="N143" i="12"/>
  <c r="I143" i="12"/>
  <c r="F143" i="12"/>
  <c r="B144" i="12" s="1"/>
  <c r="G144" i="12" s="1"/>
  <c r="K144" i="12" s="1"/>
  <c r="L144" i="12" s="1"/>
  <c r="G133" i="11"/>
  <c r="K133" i="11" s="1"/>
  <c r="D133" i="11"/>
  <c r="E133" i="11" s="1"/>
  <c r="I133" i="11" s="1"/>
  <c r="G163" i="15" l="1"/>
  <c r="K163" i="15" s="1"/>
  <c r="D163" i="15"/>
  <c r="E163" i="15" s="1"/>
  <c r="I163" i="15" s="1"/>
  <c r="F163" i="15"/>
  <c r="B164" i="15" s="1"/>
  <c r="I168" i="14"/>
  <c r="F168" i="14"/>
  <c r="B169" i="14" s="1"/>
  <c r="M168" i="14"/>
  <c r="L168" i="14"/>
  <c r="N168" i="14" s="1"/>
  <c r="D144" i="12"/>
  <c r="E144" i="12" s="1"/>
  <c r="F133" i="11"/>
  <c r="B134" i="11" s="1"/>
  <c r="L133" i="11"/>
  <c r="N133" i="11" s="1"/>
  <c r="M133" i="11"/>
  <c r="M163" i="15" l="1"/>
  <c r="L163" i="15"/>
  <c r="N163" i="15" s="1"/>
  <c r="G164" i="15"/>
  <c r="K164" i="15" s="1"/>
  <c r="D164" i="15"/>
  <c r="E164" i="15" s="1"/>
  <c r="G169" i="14"/>
  <c r="K169" i="14" s="1"/>
  <c r="D169" i="14"/>
  <c r="E169" i="14" s="1"/>
  <c r="I144" i="12"/>
  <c r="F144" i="12"/>
  <c r="B145" i="12" s="1"/>
  <c r="G145" i="12" s="1"/>
  <c r="K145" i="12" s="1"/>
  <c r="L145" i="12" s="1"/>
  <c r="N144" i="12"/>
  <c r="M144" i="12"/>
  <c r="D134" i="11"/>
  <c r="E134" i="11" s="1"/>
  <c r="I134" i="11" s="1"/>
  <c r="G134" i="11"/>
  <c r="K134" i="11" s="1"/>
  <c r="M164" i="15" l="1"/>
  <c r="L164" i="15"/>
  <c r="N164" i="15" s="1"/>
  <c r="I164" i="15"/>
  <c r="F164" i="15"/>
  <c r="B165" i="15" s="1"/>
  <c r="I169" i="14"/>
  <c r="F169" i="14"/>
  <c r="B170" i="14" s="1"/>
  <c r="L169" i="14"/>
  <c r="N169" i="14" s="1"/>
  <c r="M169" i="14"/>
  <c r="D145" i="12"/>
  <c r="E145" i="12" s="1"/>
  <c r="I145" i="12" s="1"/>
  <c r="M134" i="11"/>
  <c r="L134" i="11"/>
  <c r="N134" i="11" s="1"/>
  <c r="F134" i="11"/>
  <c r="B135" i="11" s="1"/>
  <c r="G165" i="15" l="1"/>
  <c r="K165" i="15" s="1"/>
  <c r="D165" i="15"/>
  <c r="E165" i="15" s="1"/>
  <c r="D170" i="14"/>
  <c r="E170" i="14" s="1"/>
  <c r="G170" i="14"/>
  <c r="K170" i="14" s="1"/>
  <c r="F145" i="12"/>
  <c r="B146" i="12" s="1"/>
  <c r="G146" i="12" s="1"/>
  <c r="K146" i="12" s="1"/>
  <c r="L146" i="12" s="1"/>
  <c r="N145" i="12"/>
  <c r="M145" i="12"/>
  <c r="G135" i="11"/>
  <c r="K135" i="11" s="1"/>
  <c r="D135" i="11"/>
  <c r="E135" i="11" s="1"/>
  <c r="I135" i="11" s="1"/>
  <c r="M165" i="15" l="1"/>
  <c r="L165" i="15"/>
  <c r="N165" i="15" s="1"/>
  <c r="I165" i="15"/>
  <c r="F165" i="15"/>
  <c r="B166" i="15" s="1"/>
  <c r="L170" i="14"/>
  <c r="N170" i="14" s="1"/>
  <c r="M170" i="14"/>
  <c r="I170" i="14"/>
  <c r="F170" i="14"/>
  <c r="B171" i="14" s="1"/>
  <c r="D146" i="12"/>
  <c r="E146" i="12" s="1"/>
  <c r="I146" i="12" s="1"/>
  <c r="M146" i="12"/>
  <c r="N146" i="12"/>
  <c r="F135" i="11"/>
  <c r="B136" i="11" s="1"/>
  <c r="L135" i="11"/>
  <c r="N135" i="11" s="1"/>
  <c r="M135" i="11"/>
  <c r="G166" i="15" l="1"/>
  <c r="K166" i="15" s="1"/>
  <c r="D166" i="15"/>
  <c r="E166" i="15" s="1"/>
  <c r="G171" i="14"/>
  <c r="K171" i="14" s="1"/>
  <c r="D171" i="14"/>
  <c r="E171" i="14" s="1"/>
  <c r="F146" i="12"/>
  <c r="B147" i="12" s="1"/>
  <c r="G147" i="12" s="1"/>
  <c r="K147" i="12" s="1"/>
  <c r="L147" i="12" s="1"/>
  <c r="D136" i="11"/>
  <c r="E136" i="11" s="1"/>
  <c r="I136" i="11" s="1"/>
  <c r="G136" i="11"/>
  <c r="K136" i="11" s="1"/>
  <c r="M166" i="15" l="1"/>
  <c r="L166" i="15"/>
  <c r="N166" i="15" s="1"/>
  <c r="I166" i="15"/>
  <c r="F166" i="15"/>
  <c r="B167" i="15" s="1"/>
  <c r="I171" i="14"/>
  <c r="F171" i="14"/>
  <c r="B172" i="14" s="1"/>
  <c r="M171" i="14"/>
  <c r="L171" i="14"/>
  <c r="N171" i="14" s="1"/>
  <c r="D147" i="12"/>
  <c r="E147" i="12" s="1"/>
  <c r="I147" i="12" s="1"/>
  <c r="M147" i="12"/>
  <c r="N147" i="12"/>
  <c r="M136" i="11"/>
  <c r="L136" i="11"/>
  <c r="N136" i="11" s="1"/>
  <c r="F136" i="11"/>
  <c r="B137" i="11" s="1"/>
  <c r="G167" i="15" l="1"/>
  <c r="K167" i="15" s="1"/>
  <c r="D167" i="15"/>
  <c r="E167" i="15" s="1"/>
  <c r="I167" i="15" s="1"/>
  <c r="G172" i="14"/>
  <c r="K172" i="14" s="1"/>
  <c r="D172" i="14"/>
  <c r="E172" i="14" s="1"/>
  <c r="F147" i="12"/>
  <c r="B148" i="12" s="1"/>
  <c r="G148" i="12" s="1"/>
  <c r="K148" i="12" s="1"/>
  <c r="L148" i="12" s="1"/>
  <c r="G137" i="11"/>
  <c r="K137" i="11" s="1"/>
  <c r="D137" i="11"/>
  <c r="E137" i="11" s="1"/>
  <c r="I137" i="11" s="1"/>
  <c r="M167" i="15" l="1"/>
  <c r="L167" i="15"/>
  <c r="N167" i="15" s="1"/>
  <c r="F167" i="15"/>
  <c r="B168" i="15" s="1"/>
  <c r="D168" i="15" s="1"/>
  <c r="E168" i="15" s="1"/>
  <c r="I172" i="14"/>
  <c r="F172" i="14"/>
  <c r="B173" i="14" s="1"/>
  <c r="L172" i="14"/>
  <c r="N172" i="14" s="1"/>
  <c r="M172" i="14"/>
  <c r="D148" i="12"/>
  <c r="E148" i="12" s="1"/>
  <c r="I148" i="12" s="1"/>
  <c r="N148" i="12"/>
  <c r="M148" i="12"/>
  <c r="F137" i="11"/>
  <c r="B138" i="11" s="1"/>
  <c r="L137" i="11"/>
  <c r="N137" i="11" s="1"/>
  <c r="M137" i="11"/>
  <c r="G168" i="15" l="1"/>
  <c r="K168" i="15" s="1"/>
  <c r="F168" i="15"/>
  <c r="B169" i="15" s="1"/>
  <c r="I168" i="15"/>
  <c r="G173" i="14"/>
  <c r="K173" i="14" s="1"/>
  <c r="D173" i="14"/>
  <c r="E173" i="14" s="1"/>
  <c r="F148" i="12"/>
  <c r="B149" i="12" s="1"/>
  <c r="D138" i="11"/>
  <c r="E138" i="11" s="1"/>
  <c r="I138" i="11" s="1"/>
  <c r="G138" i="11"/>
  <c r="K138" i="11" s="1"/>
  <c r="M168" i="15" l="1"/>
  <c r="L168" i="15"/>
  <c r="N168" i="15" s="1"/>
  <c r="G169" i="15"/>
  <c r="K169" i="15" s="1"/>
  <c r="D169" i="15"/>
  <c r="E169" i="15" s="1"/>
  <c r="I173" i="14"/>
  <c r="F173" i="14"/>
  <c r="B174" i="14" s="1"/>
  <c r="L173" i="14"/>
  <c r="N173" i="14" s="1"/>
  <c r="M173" i="14"/>
  <c r="D149" i="12"/>
  <c r="E149" i="12" s="1"/>
  <c r="I149" i="12" s="1"/>
  <c r="G149" i="12"/>
  <c r="K149" i="12" s="1"/>
  <c r="L149" i="12" s="1"/>
  <c r="M138" i="11"/>
  <c r="L138" i="11"/>
  <c r="N138" i="11" s="1"/>
  <c r="F138" i="11"/>
  <c r="B139" i="11" s="1"/>
  <c r="M169" i="15" l="1"/>
  <c r="L169" i="15"/>
  <c r="N169" i="15" s="1"/>
  <c r="I169" i="15"/>
  <c r="F169" i="15"/>
  <c r="B170" i="15" s="1"/>
  <c r="G174" i="14"/>
  <c r="K174" i="14" s="1"/>
  <c r="D174" i="14"/>
  <c r="E174" i="14" s="1"/>
  <c r="I174" i="14" s="1"/>
  <c r="M149" i="12"/>
  <c r="F149" i="12"/>
  <c r="B150" i="12" s="1"/>
  <c r="G150" i="12" s="1"/>
  <c r="K150" i="12" s="1"/>
  <c r="L150" i="12" s="1"/>
  <c r="N149" i="12"/>
  <c r="D150" i="12"/>
  <c r="E150" i="12" s="1"/>
  <c r="I150" i="12" s="1"/>
  <c r="G139" i="11"/>
  <c r="K139" i="11" s="1"/>
  <c r="D139" i="11"/>
  <c r="E139" i="11" s="1"/>
  <c r="I139" i="11" s="1"/>
  <c r="D170" i="15" l="1"/>
  <c r="E170" i="15" s="1"/>
  <c r="I170" i="15" s="1"/>
  <c r="G170" i="15"/>
  <c r="K170" i="15" s="1"/>
  <c r="F170" i="15"/>
  <c r="B171" i="15" s="1"/>
  <c r="M174" i="14"/>
  <c r="L174" i="14"/>
  <c r="N174" i="14" s="1"/>
  <c r="F174" i="14"/>
  <c r="B175" i="14" s="1"/>
  <c r="F150" i="12"/>
  <c r="B151" i="12" s="1"/>
  <c r="G151" i="12" s="1"/>
  <c r="K151" i="12" s="1"/>
  <c r="L151" i="12" s="1"/>
  <c r="M150" i="12"/>
  <c r="N150" i="12"/>
  <c r="F139" i="11"/>
  <c r="B140" i="11" s="1"/>
  <c r="L139" i="11"/>
  <c r="N139" i="11" s="1"/>
  <c r="M139" i="11"/>
  <c r="M170" i="15" l="1"/>
  <c r="L170" i="15"/>
  <c r="N170" i="15" s="1"/>
  <c r="D171" i="15"/>
  <c r="E171" i="15" s="1"/>
  <c r="G171" i="15"/>
  <c r="K171" i="15" s="1"/>
  <c r="D175" i="14"/>
  <c r="E175" i="14" s="1"/>
  <c r="I175" i="14" s="1"/>
  <c r="G175" i="14"/>
  <c r="K175" i="14" s="1"/>
  <c r="F175" i="14"/>
  <c r="B176" i="14" s="1"/>
  <c r="D151" i="12"/>
  <c r="E151" i="12" s="1"/>
  <c r="I151" i="12" s="1"/>
  <c r="N151" i="12"/>
  <c r="M151" i="12"/>
  <c r="D140" i="11"/>
  <c r="E140" i="11" s="1"/>
  <c r="I140" i="11" s="1"/>
  <c r="G140" i="11"/>
  <c r="K140" i="11" s="1"/>
  <c r="M171" i="15" l="1"/>
  <c r="L171" i="15"/>
  <c r="N171" i="15" s="1"/>
  <c r="F171" i="15"/>
  <c r="B172" i="15" s="1"/>
  <c r="I171" i="15"/>
  <c r="M175" i="14"/>
  <c r="L175" i="14"/>
  <c r="N175" i="14" s="1"/>
  <c r="D176" i="14"/>
  <c r="E176" i="14" s="1"/>
  <c r="I176" i="14" s="1"/>
  <c r="G176" i="14"/>
  <c r="K176" i="14" s="1"/>
  <c r="F151" i="12"/>
  <c r="B152" i="12" s="1"/>
  <c r="G152" i="12" s="1"/>
  <c r="K152" i="12" s="1"/>
  <c r="L152" i="12" s="1"/>
  <c r="M140" i="11"/>
  <c r="L140" i="11"/>
  <c r="N140" i="11" s="1"/>
  <c r="F140" i="11"/>
  <c r="B141" i="11" s="1"/>
  <c r="G172" i="15" l="1"/>
  <c r="K172" i="15" s="1"/>
  <c r="D172" i="15"/>
  <c r="E172" i="15" s="1"/>
  <c r="L176" i="14"/>
  <c r="N176" i="14" s="1"/>
  <c r="M176" i="14"/>
  <c r="F176" i="14"/>
  <c r="B177" i="14" s="1"/>
  <c r="D152" i="12"/>
  <c r="E152" i="12" s="1"/>
  <c r="I152" i="12" s="1"/>
  <c r="M152" i="12"/>
  <c r="N152" i="12"/>
  <c r="G141" i="11"/>
  <c r="K141" i="11" s="1"/>
  <c r="D141" i="11"/>
  <c r="E141" i="11" s="1"/>
  <c r="I141" i="11" s="1"/>
  <c r="M172" i="15" l="1"/>
  <c r="L172" i="15"/>
  <c r="N172" i="15" s="1"/>
  <c r="I172" i="15"/>
  <c r="F172" i="15"/>
  <c r="B173" i="15" s="1"/>
  <c r="G177" i="14"/>
  <c r="K177" i="14" s="1"/>
  <c r="D177" i="14"/>
  <c r="E177" i="14" s="1"/>
  <c r="I177" i="14" s="1"/>
  <c r="F152" i="12"/>
  <c r="B153" i="12" s="1"/>
  <c r="F141" i="11"/>
  <c r="B142" i="11" s="1"/>
  <c r="L141" i="11"/>
  <c r="N141" i="11" s="1"/>
  <c r="M141" i="11"/>
  <c r="D173" i="15" l="1"/>
  <c r="E173" i="15" s="1"/>
  <c r="G173" i="15"/>
  <c r="K173" i="15" s="1"/>
  <c r="M177" i="14"/>
  <c r="L177" i="14"/>
  <c r="N177" i="14" s="1"/>
  <c r="F177" i="14"/>
  <c r="B178" i="14" s="1"/>
  <c r="G153" i="12"/>
  <c r="K153" i="12" s="1"/>
  <c r="D153" i="12"/>
  <c r="E153" i="12" s="1"/>
  <c r="I153" i="12" s="1"/>
  <c r="D142" i="11"/>
  <c r="E142" i="11" s="1"/>
  <c r="I142" i="11" s="1"/>
  <c r="G142" i="11"/>
  <c r="K142" i="11" s="1"/>
  <c r="M173" i="15" l="1"/>
  <c r="L173" i="15"/>
  <c r="N173" i="15" s="1"/>
  <c r="I173" i="15"/>
  <c r="F173" i="15"/>
  <c r="B174" i="15" s="1"/>
  <c r="G178" i="14"/>
  <c r="K178" i="14" s="1"/>
  <c r="D178" i="14"/>
  <c r="E178" i="14" s="1"/>
  <c r="I178" i="14" s="1"/>
  <c r="L153" i="12"/>
  <c r="N153" i="12" s="1"/>
  <c r="M153" i="12"/>
  <c r="F153" i="12"/>
  <c r="B154" i="12" s="1"/>
  <c r="M142" i="11"/>
  <c r="L142" i="11"/>
  <c r="N142" i="11" s="1"/>
  <c r="F142" i="11"/>
  <c r="B143" i="11" s="1"/>
  <c r="G174" i="15" l="1"/>
  <c r="K174" i="15" s="1"/>
  <c r="D174" i="15"/>
  <c r="E174" i="15" s="1"/>
  <c r="I174" i="15" s="1"/>
  <c r="F174" i="15"/>
  <c r="B175" i="15" s="1"/>
  <c r="L178" i="14"/>
  <c r="N178" i="14" s="1"/>
  <c r="M178" i="14"/>
  <c r="F178" i="14"/>
  <c r="B179" i="14" s="1"/>
  <c r="G154" i="12"/>
  <c r="K154" i="12" s="1"/>
  <c r="D154" i="12"/>
  <c r="E154" i="12" s="1"/>
  <c r="I154" i="12" s="1"/>
  <c r="G143" i="11"/>
  <c r="K143" i="11" s="1"/>
  <c r="D143" i="11"/>
  <c r="E143" i="11" s="1"/>
  <c r="I143" i="11" s="1"/>
  <c r="M174" i="15" l="1"/>
  <c r="L174" i="15"/>
  <c r="N174" i="15" s="1"/>
  <c r="G175" i="15"/>
  <c r="K175" i="15" s="1"/>
  <c r="D175" i="15"/>
  <c r="E175" i="15" s="1"/>
  <c r="G179" i="14"/>
  <c r="K179" i="14" s="1"/>
  <c r="D179" i="14"/>
  <c r="E179" i="14" s="1"/>
  <c r="I179" i="14" s="1"/>
  <c r="L154" i="12"/>
  <c r="N154" i="12" s="1"/>
  <c r="M154" i="12"/>
  <c r="F154" i="12"/>
  <c r="B155" i="12" s="1"/>
  <c r="F143" i="11"/>
  <c r="B144" i="11" s="1"/>
  <c r="L143" i="11"/>
  <c r="N143" i="11" s="1"/>
  <c r="M143" i="11"/>
  <c r="M175" i="15" l="1"/>
  <c r="L175" i="15"/>
  <c r="N175" i="15" s="1"/>
  <c r="F179" i="14"/>
  <c r="B180" i="14" s="1"/>
  <c r="I175" i="15"/>
  <c r="F175" i="15"/>
  <c r="B176" i="15" s="1"/>
  <c r="G180" i="14"/>
  <c r="K180" i="14" s="1"/>
  <c r="D180" i="14"/>
  <c r="E180" i="14" s="1"/>
  <c r="I180" i="14" s="1"/>
  <c r="L179" i="14"/>
  <c r="N179" i="14" s="1"/>
  <c r="M179" i="14"/>
  <c r="G155" i="12"/>
  <c r="K155" i="12" s="1"/>
  <c r="D155" i="12"/>
  <c r="E155" i="12" s="1"/>
  <c r="I155" i="12" s="1"/>
  <c r="D144" i="11"/>
  <c r="E144" i="11" s="1"/>
  <c r="I144" i="11" s="1"/>
  <c r="G144" i="11"/>
  <c r="K144" i="11" s="1"/>
  <c r="G176" i="15" l="1"/>
  <c r="K176" i="15" s="1"/>
  <c r="D176" i="15"/>
  <c r="E176" i="15" s="1"/>
  <c r="M180" i="14"/>
  <c r="L180" i="14"/>
  <c r="N180" i="14" s="1"/>
  <c r="F180" i="14"/>
  <c r="B181" i="14" s="1"/>
  <c r="L155" i="12"/>
  <c r="N155" i="12" s="1"/>
  <c r="M155" i="12"/>
  <c r="F155" i="12"/>
  <c r="B156" i="12" s="1"/>
  <c r="M144" i="11"/>
  <c r="L144" i="11"/>
  <c r="N144" i="11" s="1"/>
  <c r="F144" i="11"/>
  <c r="B145" i="11" s="1"/>
  <c r="M176" i="15" l="1"/>
  <c r="L176" i="15"/>
  <c r="N176" i="15" s="1"/>
  <c r="I176" i="15"/>
  <c r="F176" i="15"/>
  <c r="B177" i="15" s="1"/>
  <c r="D181" i="14"/>
  <c r="E181" i="14" s="1"/>
  <c r="I181" i="14" s="1"/>
  <c r="G181" i="14"/>
  <c r="K181" i="14" s="1"/>
  <c r="D156" i="12"/>
  <c r="E156" i="12" s="1"/>
  <c r="I156" i="12" s="1"/>
  <c r="G156" i="12"/>
  <c r="K156" i="12" s="1"/>
  <c r="L156" i="12" s="1"/>
  <c r="G145" i="11"/>
  <c r="K145" i="11" s="1"/>
  <c r="D145" i="11"/>
  <c r="E145" i="11" s="1"/>
  <c r="I145" i="11" s="1"/>
  <c r="D177" i="15" l="1"/>
  <c r="E177" i="15" s="1"/>
  <c r="G177" i="15"/>
  <c r="K177" i="15" s="1"/>
  <c r="L181" i="14"/>
  <c r="N181" i="14" s="1"/>
  <c r="M181" i="14"/>
  <c r="F181" i="14"/>
  <c r="B182" i="14" s="1"/>
  <c r="F156" i="12"/>
  <c r="B157" i="12" s="1"/>
  <c r="G157" i="12" s="1"/>
  <c r="K157" i="12" s="1"/>
  <c r="L157" i="12" s="1"/>
  <c r="M156" i="12"/>
  <c r="N156" i="12"/>
  <c r="F145" i="11"/>
  <c r="B146" i="11" s="1"/>
  <c r="L145" i="11"/>
  <c r="N145" i="11" s="1"/>
  <c r="M145" i="11"/>
  <c r="M177" i="15" l="1"/>
  <c r="L177" i="15"/>
  <c r="N177" i="15" s="1"/>
  <c r="I177" i="15"/>
  <c r="F177" i="15"/>
  <c r="B178" i="15" s="1"/>
  <c r="G182" i="14"/>
  <c r="K182" i="14" s="1"/>
  <c r="D182" i="14"/>
  <c r="E182" i="14" s="1"/>
  <c r="I182" i="14" s="1"/>
  <c r="D157" i="12"/>
  <c r="E157" i="12" s="1"/>
  <c r="N157" i="12"/>
  <c r="M157" i="12"/>
  <c r="D146" i="11"/>
  <c r="E146" i="11" s="1"/>
  <c r="I146" i="11" s="1"/>
  <c r="G146" i="11"/>
  <c r="K146" i="11" s="1"/>
  <c r="G178" i="15" l="1"/>
  <c r="K178" i="15" s="1"/>
  <c r="D178" i="15"/>
  <c r="E178" i="15" s="1"/>
  <c r="F182" i="14"/>
  <c r="B183" i="14" s="1"/>
  <c r="L182" i="14"/>
  <c r="N182" i="14" s="1"/>
  <c r="M182" i="14"/>
  <c r="I157" i="12"/>
  <c r="F157" i="12"/>
  <c r="B158" i="12" s="1"/>
  <c r="M146" i="11"/>
  <c r="L146" i="11"/>
  <c r="N146" i="11" s="1"/>
  <c r="F146" i="11"/>
  <c r="B147" i="11" s="1"/>
  <c r="M178" i="15" l="1"/>
  <c r="L178" i="15"/>
  <c r="N178" i="15" s="1"/>
  <c r="I178" i="15"/>
  <c r="F178" i="15"/>
  <c r="B179" i="15" s="1"/>
  <c r="G183" i="14"/>
  <c r="K183" i="14" s="1"/>
  <c r="D183" i="14"/>
  <c r="E183" i="14" s="1"/>
  <c r="I183" i="14" s="1"/>
  <c r="G158" i="12"/>
  <c r="K158" i="12" s="1"/>
  <c r="L158" i="12" s="1"/>
  <c r="D158" i="12"/>
  <c r="E158" i="12" s="1"/>
  <c r="G147" i="11"/>
  <c r="K147" i="11" s="1"/>
  <c r="D147" i="11"/>
  <c r="E147" i="11" s="1"/>
  <c r="I147" i="11" s="1"/>
  <c r="G179" i="15" l="1"/>
  <c r="K179" i="15" s="1"/>
  <c r="D179" i="15"/>
  <c r="E179" i="15" s="1"/>
  <c r="I179" i="15" s="1"/>
  <c r="F183" i="14"/>
  <c r="B184" i="14" s="1"/>
  <c r="M183" i="14"/>
  <c r="L183" i="14"/>
  <c r="N183" i="14" s="1"/>
  <c r="I158" i="12"/>
  <c r="F158" i="12"/>
  <c r="B159" i="12" s="1"/>
  <c r="N158" i="12"/>
  <c r="M158" i="12"/>
  <c r="F147" i="11"/>
  <c r="B148" i="11" s="1"/>
  <c r="L147" i="11"/>
  <c r="N147" i="11" s="1"/>
  <c r="M147" i="11"/>
  <c r="M179" i="15" l="1"/>
  <c r="L179" i="15"/>
  <c r="N179" i="15" s="1"/>
  <c r="F179" i="15"/>
  <c r="B180" i="15" s="1"/>
  <c r="G180" i="15" s="1"/>
  <c r="K180" i="15" s="1"/>
  <c r="G184" i="14"/>
  <c r="K184" i="14" s="1"/>
  <c r="D184" i="14"/>
  <c r="E184" i="14" s="1"/>
  <c r="I184" i="14" s="1"/>
  <c r="G159" i="12"/>
  <c r="K159" i="12" s="1"/>
  <c r="L159" i="12" s="1"/>
  <c r="D159" i="12"/>
  <c r="E159" i="12" s="1"/>
  <c r="I159" i="12" s="1"/>
  <c r="D148" i="11"/>
  <c r="E148" i="11" s="1"/>
  <c r="I148" i="11" s="1"/>
  <c r="G148" i="11"/>
  <c r="K148" i="11" s="1"/>
  <c r="D180" i="15" l="1"/>
  <c r="E180" i="15" s="1"/>
  <c r="I180" i="15" s="1"/>
  <c r="M180" i="15"/>
  <c r="L180" i="15"/>
  <c r="N180" i="15" s="1"/>
  <c r="F180" i="15"/>
  <c r="B181" i="15" s="1"/>
  <c r="F184" i="14"/>
  <c r="B185" i="14" s="1"/>
  <c r="L184" i="14"/>
  <c r="N184" i="14" s="1"/>
  <c r="M184" i="14"/>
  <c r="F159" i="12"/>
  <c r="B160" i="12" s="1"/>
  <c r="N159" i="12"/>
  <c r="M159" i="12"/>
  <c r="M148" i="11"/>
  <c r="L148" i="11"/>
  <c r="N148" i="11" s="1"/>
  <c r="F148" i="11"/>
  <c r="B149" i="11" s="1"/>
  <c r="D181" i="15" l="1"/>
  <c r="E181" i="15" s="1"/>
  <c r="G181" i="15"/>
  <c r="K181" i="15" s="1"/>
  <c r="G185" i="14"/>
  <c r="K185" i="14" s="1"/>
  <c r="D185" i="14"/>
  <c r="E185" i="14" s="1"/>
  <c r="I185" i="14" s="1"/>
  <c r="G160" i="12"/>
  <c r="K160" i="12" s="1"/>
  <c r="L160" i="12" s="1"/>
  <c r="D160" i="12"/>
  <c r="E160" i="12" s="1"/>
  <c r="I160" i="12" s="1"/>
  <c r="G149" i="11"/>
  <c r="K149" i="11" s="1"/>
  <c r="D149" i="11"/>
  <c r="E149" i="11" s="1"/>
  <c r="I149" i="11" s="1"/>
  <c r="M181" i="15" l="1"/>
  <c r="L181" i="15"/>
  <c r="N181" i="15" s="1"/>
  <c r="I181" i="15"/>
  <c r="F181" i="15"/>
  <c r="B182" i="15" s="1"/>
  <c r="F185" i="14"/>
  <c r="B186" i="14" s="1"/>
  <c r="L185" i="14"/>
  <c r="N185" i="14" s="1"/>
  <c r="M185" i="14"/>
  <c r="F160" i="12"/>
  <c r="B161" i="12" s="1"/>
  <c r="G161" i="12" s="1"/>
  <c r="K161" i="12" s="1"/>
  <c r="L161" i="12" s="1"/>
  <c r="N160" i="12"/>
  <c r="M160" i="12"/>
  <c r="F149" i="11"/>
  <c r="B150" i="11" s="1"/>
  <c r="L149" i="11"/>
  <c r="N149" i="11" s="1"/>
  <c r="M149" i="11"/>
  <c r="G182" i="15" l="1"/>
  <c r="K182" i="15" s="1"/>
  <c r="D182" i="15"/>
  <c r="E182" i="15" s="1"/>
  <c r="I182" i="15" s="1"/>
  <c r="D186" i="14"/>
  <c r="E186" i="14" s="1"/>
  <c r="I186" i="14" s="1"/>
  <c r="G186" i="14"/>
  <c r="K186" i="14" s="1"/>
  <c r="F186" i="14"/>
  <c r="B187" i="14" s="1"/>
  <c r="D161" i="12"/>
  <c r="E161" i="12" s="1"/>
  <c r="I161" i="12" s="1"/>
  <c r="N161" i="12"/>
  <c r="M161" i="12"/>
  <c r="D150" i="11"/>
  <c r="E150" i="11" s="1"/>
  <c r="I150" i="11" s="1"/>
  <c r="G150" i="11"/>
  <c r="K150" i="11" s="1"/>
  <c r="M182" i="15" l="1"/>
  <c r="L182" i="15"/>
  <c r="N182" i="15" s="1"/>
  <c r="F182" i="15"/>
  <c r="B183" i="15" s="1"/>
  <c r="G183" i="15" s="1"/>
  <c r="K183" i="15" s="1"/>
  <c r="L186" i="14"/>
  <c r="N186" i="14" s="1"/>
  <c r="M186" i="14"/>
  <c r="D187" i="14"/>
  <c r="E187" i="14" s="1"/>
  <c r="I187" i="14" s="1"/>
  <c r="G187" i="14"/>
  <c r="K187" i="14" s="1"/>
  <c r="F187" i="14"/>
  <c r="B188" i="14" s="1"/>
  <c r="F161" i="12"/>
  <c r="B162" i="12" s="1"/>
  <c r="G162" i="12" s="1"/>
  <c r="K162" i="12" s="1"/>
  <c r="L162" i="12" s="1"/>
  <c r="M150" i="11"/>
  <c r="L150" i="11"/>
  <c r="N150" i="11" s="1"/>
  <c r="F150" i="11"/>
  <c r="B151" i="11" s="1"/>
  <c r="D183" i="15" l="1"/>
  <c r="E183" i="15" s="1"/>
  <c r="I183" i="15" s="1"/>
  <c r="M183" i="15"/>
  <c r="L183" i="15"/>
  <c r="N183" i="15" s="1"/>
  <c r="M187" i="14"/>
  <c r="L187" i="14"/>
  <c r="N187" i="14" s="1"/>
  <c r="G188" i="14"/>
  <c r="K188" i="14" s="1"/>
  <c r="D188" i="14"/>
  <c r="E188" i="14" s="1"/>
  <c r="I188" i="14" s="1"/>
  <c r="D162" i="12"/>
  <c r="E162" i="12" s="1"/>
  <c r="I162" i="12" s="1"/>
  <c r="N162" i="12"/>
  <c r="M162" i="12"/>
  <c r="G151" i="11"/>
  <c r="K151" i="11" s="1"/>
  <c r="D151" i="11"/>
  <c r="E151" i="11" s="1"/>
  <c r="I151" i="11" s="1"/>
  <c r="F183" i="15" l="1"/>
  <c r="B184" i="15" s="1"/>
  <c r="D184" i="15" s="1"/>
  <c r="E184" i="15" s="1"/>
  <c r="F188" i="14"/>
  <c r="B189" i="14" s="1"/>
  <c r="L188" i="14"/>
  <c r="N188" i="14" s="1"/>
  <c r="M188" i="14"/>
  <c r="F162" i="12"/>
  <c r="B163" i="12" s="1"/>
  <c r="G163" i="12" s="1"/>
  <c r="K163" i="12" s="1"/>
  <c r="L163" i="12" s="1"/>
  <c r="F151" i="11"/>
  <c r="B152" i="11" s="1"/>
  <c r="L151" i="11"/>
  <c r="N151" i="11" s="1"/>
  <c r="M151" i="11"/>
  <c r="G184" i="15" l="1"/>
  <c r="K184" i="15" s="1"/>
  <c r="D163" i="12"/>
  <c r="E163" i="12" s="1"/>
  <c r="I163" i="12" s="1"/>
  <c r="F184" i="15"/>
  <c r="B185" i="15" s="1"/>
  <c r="I184" i="15"/>
  <c r="G189" i="14"/>
  <c r="K189" i="14" s="1"/>
  <c r="D189" i="14"/>
  <c r="E189" i="14" s="1"/>
  <c r="I189" i="14" s="1"/>
  <c r="F163" i="12"/>
  <c r="B164" i="12" s="1"/>
  <c r="G164" i="12" s="1"/>
  <c r="K164" i="12" s="1"/>
  <c r="L164" i="12" s="1"/>
  <c r="N163" i="12"/>
  <c r="M163" i="12"/>
  <c r="D164" i="12"/>
  <c r="E164" i="12" s="1"/>
  <c r="D152" i="11"/>
  <c r="E152" i="11" s="1"/>
  <c r="I152" i="11" s="1"/>
  <c r="G152" i="11"/>
  <c r="K152" i="11" s="1"/>
  <c r="M184" i="15" l="1"/>
  <c r="L184" i="15"/>
  <c r="N184" i="15" s="1"/>
  <c r="G185" i="15"/>
  <c r="K185" i="15" s="1"/>
  <c r="D185" i="15"/>
  <c r="E185" i="15" s="1"/>
  <c r="F189" i="14"/>
  <c r="B190" i="14" s="1"/>
  <c r="L189" i="14"/>
  <c r="N189" i="14" s="1"/>
  <c r="M189" i="14"/>
  <c r="I164" i="12"/>
  <c r="F164" i="12"/>
  <c r="B165" i="12" s="1"/>
  <c r="N164" i="12"/>
  <c r="M164" i="12"/>
  <c r="M152" i="11"/>
  <c r="L152" i="11"/>
  <c r="N152" i="11" s="1"/>
  <c r="F152" i="11"/>
  <c r="B153" i="11" s="1"/>
  <c r="M185" i="15" l="1"/>
  <c r="L185" i="15"/>
  <c r="N185" i="15" s="1"/>
  <c r="I185" i="15"/>
  <c r="F185" i="15"/>
  <c r="B186" i="15" s="1"/>
  <c r="G190" i="14"/>
  <c r="K190" i="14" s="1"/>
  <c r="D190" i="14"/>
  <c r="E190" i="14" s="1"/>
  <c r="I190" i="14" s="1"/>
  <c r="G165" i="12"/>
  <c r="K165" i="12" s="1"/>
  <c r="L165" i="12" s="1"/>
  <c r="D165" i="12"/>
  <c r="E165" i="12" s="1"/>
  <c r="I165" i="12" s="1"/>
  <c r="G153" i="11"/>
  <c r="K153" i="11" s="1"/>
  <c r="D153" i="11"/>
  <c r="E153" i="11" s="1"/>
  <c r="I153" i="11" s="1"/>
  <c r="D186" i="15" l="1"/>
  <c r="E186" i="15" s="1"/>
  <c r="G186" i="15"/>
  <c r="K186" i="15" s="1"/>
  <c r="F190" i="14"/>
  <c r="B191" i="14" s="1"/>
  <c r="L190" i="14"/>
  <c r="N190" i="14" s="1"/>
  <c r="M190" i="14"/>
  <c r="F165" i="12"/>
  <c r="B166" i="12" s="1"/>
  <c r="G166" i="12" s="1"/>
  <c r="K166" i="12" s="1"/>
  <c r="L166" i="12" s="1"/>
  <c r="N165" i="12"/>
  <c r="M165" i="12"/>
  <c r="F153" i="11"/>
  <c r="B154" i="11" s="1"/>
  <c r="L153" i="11"/>
  <c r="N153" i="11" s="1"/>
  <c r="M153" i="11"/>
  <c r="M186" i="15" l="1"/>
  <c r="L186" i="15"/>
  <c r="N186" i="15" s="1"/>
  <c r="I186" i="15"/>
  <c r="F186" i="15"/>
  <c r="B187" i="15" s="1"/>
  <c r="G191" i="14"/>
  <c r="K191" i="14" s="1"/>
  <c r="D191" i="14"/>
  <c r="E191" i="14" s="1"/>
  <c r="I191" i="14" s="1"/>
  <c r="D166" i="12"/>
  <c r="E166" i="12" s="1"/>
  <c r="I166" i="12" s="1"/>
  <c r="N166" i="12"/>
  <c r="M166" i="12"/>
  <c r="D154" i="11"/>
  <c r="E154" i="11" s="1"/>
  <c r="I154" i="11" s="1"/>
  <c r="G154" i="11"/>
  <c r="K154" i="11" s="1"/>
  <c r="G187" i="15" l="1"/>
  <c r="K187" i="15" s="1"/>
  <c r="D187" i="15"/>
  <c r="E187" i="15" s="1"/>
  <c r="I187" i="15" s="1"/>
  <c r="F191" i="14"/>
  <c r="B192" i="14" s="1"/>
  <c r="L191" i="14"/>
  <c r="N191" i="14" s="1"/>
  <c r="M191" i="14"/>
  <c r="F166" i="12"/>
  <c r="B167" i="12" s="1"/>
  <c r="G167" i="12" s="1"/>
  <c r="K167" i="12" s="1"/>
  <c r="M154" i="11"/>
  <c r="L154" i="11"/>
  <c r="N154" i="11" s="1"/>
  <c r="F154" i="11"/>
  <c r="B155" i="11" s="1"/>
  <c r="M187" i="15" l="1"/>
  <c r="L187" i="15"/>
  <c r="N187" i="15" s="1"/>
  <c r="D167" i="12"/>
  <c r="E167" i="12" s="1"/>
  <c r="I167" i="12" s="1"/>
  <c r="F187" i="15"/>
  <c r="B188" i="15" s="1"/>
  <c r="G188" i="15" s="1"/>
  <c r="K188" i="15" s="1"/>
  <c r="D188" i="15"/>
  <c r="E188" i="15" s="1"/>
  <c r="G192" i="14"/>
  <c r="K192" i="14" s="1"/>
  <c r="D192" i="14"/>
  <c r="E192" i="14" s="1"/>
  <c r="I192" i="14" s="1"/>
  <c r="L167" i="12"/>
  <c r="N167" i="12" s="1"/>
  <c r="M167" i="12"/>
  <c r="F167" i="12"/>
  <c r="B168" i="12" s="1"/>
  <c r="G155" i="11"/>
  <c r="K155" i="11" s="1"/>
  <c r="D155" i="11"/>
  <c r="E155" i="11" s="1"/>
  <c r="I155" i="11" s="1"/>
  <c r="M188" i="15" l="1"/>
  <c r="L188" i="15"/>
  <c r="N188" i="15" s="1"/>
  <c r="I188" i="15"/>
  <c r="F188" i="15"/>
  <c r="B189" i="15" s="1"/>
  <c r="F192" i="14"/>
  <c r="B193" i="14" s="1"/>
  <c r="L192" i="14"/>
  <c r="N192" i="14" s="1"/>
  <c r="M192" i="14"/>
  <c r="G168" i="12"/>
  <c r="K168" i="12" s="1"/>
  <c r="L168" i="12" s="1"/>
  <c r="D168" i="12"/>
  <c r="E168" i="12" s="1"/>
  <c r="F155" i="11"/>
  <c r="B156" i="11" s="1"/>
  <c r="L155" i="11"/>
  <c r="N155" i="11" s="1"/>
  <c r="M155" i="11"/>
  <c r="G189" i="15" l="1"/>
  <c r="K189" i="15" s="1"/>
  <c r="D189" i="15"/>
  <c r="E189" i="15" s="1"/>
  <c r="G193" i="14"/>
  <c r="K193" i="14" s="1"/>
  <c r="D193" i="14"/>
  <c r="E193" i="14" s="1"/>
  <c r="I193" i="14" s="1"/>
  <c r="I168" i="12"/>
  <c r="F168" i="12"/>
  <c r="B169" i="12" s="1"/>
  <c r="N168" i="12"/>
  <c r="M168" i="12"/>
  <c r="D156" i="11"/>
  <c r="E156" i="11" s="1"/>
  <c r="I156" i="11" s="1"/>
  <c r="G156" i="11"/>
  <c r="K156" i="11" s="1"/>
  <c r="M189" i="15" l="1"/>
  <c r="L189" i="15"/>
  <c r="N189" i="15" s="1"/>
  <c r="I189" i="15"/>
  <c r="F189" i="15"/>
  <c r="B190" i="15" s="1"/>
  <c r="F193" i="14"/>
  <c r="B194" i="14" s="1"/>
  <c r="L193" i="14"/>
  <c r="N193" i="14" s="1"/>
  <c r="M193" i="14"/>
  <c r="D169" i="12"/>
  <c r="E169" i="12" s="1"/>
  <c r="G169" i="12"/>
  <c r="K169" i="12" s="1"/>
  <c r="L169" i="12" s="1"/>
  <c r="M156" i="11"/>
  <c r="L156" i="11"/>
  <c r="N156" i="11" s="1"/>
  <c r="F156" i="11"/>
  <c r="B157" i="11" s="1"/>
  <c r="D190" i="15" l="1"/>
  <c r="E190" i="15" s="1"/>
  <c r="G190" i="15"/>
  <c r="K190" i="15" s="1"/>
  <c r="G194" i="14"/>
  <c r="K194" i="14" s="1"/>
  <c r="D194" i="14"/>
  <c r="E194" i="14" s="1"/>
  <c r="I194" i="14" s="1"/>
  <c r="N169" i="12"/>
  <c r="M169" i="12"/>
  <c r="I169" i="12"/>
  <c r="F169" i="12"/>
  <c r="B170" i="12" s="1"/>
  <c r="G157" i="11"/>
  <c r="K157" i="11" s="1"/>
  <c r="D157" i="11"/>
  <c r="E157" i="11" s="1"/>
  <c r="I157" i="11" s="1"/>
  <c r="M190" i="15" l="1"/>
  <c r="L190" i="15"/>
  <c r="N190" i="15" s="1"/>
  <c r="I190" i="15"/>
  <c r="F190" i="15"/>
  <c r="B191" i="15" s="1"/>
  <c r="F194" i="14"/>
  <c r="B195" i="14" s="1"/>
  <c r="L194" i="14"/>
  <c r="N194" i="14" s="1"/>
  <c r="M194" i="14"/>
  <c r="G170" i="12"/>
  <c r="K170" i="12" s="1"/>
  <c r="L170" i="12" s="1"/>
  <c r="D170" i="12"/>
  <c r="E170" i="12" s="1"/>
  <c r="I170" i="12" s="1"/>
  <c r="F157" i="11"/>
  <c r="B158" i="11" s="1"/>
  <c r="L157" i="11"/>
  <c r="N157" i="11" s="1"/>
  <c r="M157" i="11"/>
  <c r="G191" i="15" l="1"/>
  <c r="K191" i="15" s="1"/>
  <c r="D191" i="15"/>
  <c r="E191" i="15" s="1"/>
  <c r="I191" i="15" s="1"/>
  <c r="D195" i="14"/>
  <c r="E195" i="14" s="1"/>
  <c r="I195" i="14" s="1"/>
  <c r="G195" i="14"/>
  <c r="K195" i="14" s="1"/>
  <c r="F195" i="14"/>
  <c r="B196" i="14" s="1"/>
  <c r="F170" i="12"/>
  <c r="B171" i="12" s="1"/>
  <c r="G171" i="12" s="1"/>
  <c r="K171" i="12" s="1"/>
  <c r="N170" i="12"/>
  <c r="M170" i="12"/>
  <c r="D158" i="11"/>
  <c r="E158" i="11" s="1"/>
  <c r="I158" i="11" s="1"/>
  <c r="G158" i="11"/>
  <c r="K158" i="11" s="1"/>
  <c r="M191" i="15" l="1"/>
  <c r="L191" i="15"/>
  <c r="N191" i="15" s="1"/>
  <c r="F191" i="15"/>
  <c r="B192" i="15" s="1"/>
  <c r="G192" i="15" s="1"/>
  <c r="K192" i="15" s="1"/>
  <c r="L195" i="14"/>
  <c r="N195" i="14" s="1"/>
  <c r="M195" i="14"/>
  <c r="G196" i="14"/>
  <c r="K196" i="14" s="1"/>
  <c r="D196" i="14"/>
  <c r="E196" i="14" s="1"/>
  <c r="I196" i="14" s="1"/>
  <c r="L171" i="12"/>
  <c r="N171" i="12" s="1"/>
  <c r="M171" i="12"/>
  <c r="D171" i="12"/>
  <c r="E171" i="12" s="1"/>
  <c r="I171" i="12" s="1"/>
  <c r="F171" i="12"/>
  <c r="B172" i="12" s="1"/>
  <c r="F158" i="11"/>
  <c r="B159" i="11" s="1"/>
  <c r="G159" i="11" s="1"/>
  <c r="K159" i="11" s="1"/>
  <c r="M158" i="11"/>
  <c r="L158" i="11"/>
  <c r="N158" i="11" s="1"/>
  <c r="D192" i="15" l="1"/>
  <c r="E192" i="15" s="1"/>
  <c r="I192" i="15" s="1"/>
  <c r="M192" i="15"/>
  <c r="L192" i="15"/>
  <c r="N192" i="15" s="1"/>
  <c r="F192" i="15"/>
  <c r="B193" i="15" s="1"/>
  <c r="F196" i="14"/>
  <c r="B197" i="14" s="1"/>
  <c r="L196" i="14"/>
  <c r="N196" i="14" s="1"/>
  <c r="M196" i="14"/>
  <c r="G172" i="12"/>
  <c r="K172" i="12" s="1"/>
  <c r="L172" i="12" s="1"/>
  <c r="D172" i="12"/>
  <c r="E172" i="12" s="1"/>
  <c r="I172" i="12" s="1"/>
  <c r="D159" i="11"/>
  <c r="E159" i="11" s="1"/>
  <c r="I159" i="11" s="1"/>
  <c r="L159" i="11"/>
  <c r="N159" i="11" s="1"/>
  <c r="M159" i="11"/>
  <c r="D193" i="15" l="1"/>
  <c r="E193" i="15" s="1"/>
  <c r="G193" i="15"/>
  <c r="K193" i="15" s="1"/>
  <c r="D197" i="14"/>
  <c r="E197" i="14" s="1"/>
  <c r="I197" i="14" s="1"/>
  <c r="G197" i="14"/>
  <c r="K197" i="14" s="1"/>
  <c r="F197" i="14"/>
  <c r="B198" i="14" s="1"/>
  <c r="F172" i="12"/>
  <c r="B173" i="12" s="1"/>
  <c r="G173" i="12" s="1"/>
  <c r="K173" i="12" s="1"/>
  <c r="L173" i="12" s="1"/>
  <c r="N172" i="12"/>
  <c r="M172" i="12"/>
  <c r="F159" i="11"/>
  <c r="B160" i="11" s="1"/>
  <c r="D160" i="11" s="1"/>
  <c r="E160" i="11" s="1"/>
  <c r="I160" i="11" s="1"/>
  <c r="M193" i="15" l="1"/>
  <c r="L193" i="15"/>
  <c r="N193" i="15" s="1"/>
  <c r="I193" i="15"/>
  <c r="F193" i="15"/>
  <c r="B194" i="15" s="1"/>
  <c r="M197" i="14"/>
  <c r="L197" i="14"/>
  <c r="N197" i="14" s="1"/>
  <c r="G198" i="14"/>
  <c r="K198" i="14" s="1"/>
  <c r="D198" i="14"/>
  <c r="E198" i="14" s="1"/>
  <c r="I198" i="14" s="1"/>
  <c r="D173" i="12"/>
  <c r="E173" i="12" s="1"/>
  <c r="I173" i="12" s="1"/>
  <c r="N173" i="12"/>
  <c r="M173" i="12"/>
  <c r="G160" i="11"/>
  <c r="K160" i="11" s="1"/>
  <c r="M160" i="11" s="1"/>
  <c r="F160" i="11"/>
  <c r="B161" i="11" s="1"/>
  <c r="G194" i="15" l="1"/>
  <c r="K194" i="15" s="1"/>
  <c r="D194" i="15"/>
  <c r="E194" i="15" s="1"/>
  <c r="F198" i="14"/>
  <c r="B199" i="14" s="1"/>
  <c r="L198" i="14"/>
  <c r="N198" i="14" s="1"/>
  <c r="M198" i="14"/>
  <c r="F173" i="12"/>
  <c r="B174" i="12" s="1"/>
  <c r="D174" i="12" s="1"/>
  <c r="E174" i="12" s="1"/>
  <c r="I174" i="12" s="1"/>
  <c r="L160" i="11"/>
  <c r="N160" i="11" s="1"/>
  <c r="G161" i="11"/>
  <c r="K161" i="11" s="1"/>
  <c r="D161" i="11"/>
  <c r="E161" i="11" s="1"/>
  <c r="I161" i="11" s="1"/>
  <c r="L194" i="15" l="1"/>
  <c r="N194" i="15" s="1"/>
  <c r="M194" i="15"/>
  <c r="G174" i="12"/>
  <c r="K174" i="12" s="1"/>
  <c r="L174" i="12" s="1"/>
  <c r="I194" i="15"/>
  <c r="F194" i="15"/>
  <c r="B195" i="15" s="1"/>
  <c r="G199" i="14"/>
  <c r="K199" i="14" s="1"/>
  <c r="D199" i="14"/>
  <c r="E199" i="14" s="1"/>
  <c r="I199" i="14" s="1"/>
  <c r="F174" i="12"/>
  <c r="B175" i="12" s="1"/>
  <c r="N174" i="12"/>
  <c r="M174" i="12"/>
  <c r="F161" i="11"/>
  <c r="B162" i="11" s="1"/>
  <c r="L161" i="11"/>
  <c r="N161" i="11" s="1"/>
  <c r="M161" i="11"/>
  <c r="G195" i="15" l="1"/>
  <c r="K195" i="15" s="1"/>
  <c r="D195" i="15"/>
  <c r="E195" i="15" s="1"/>
  <c r="I195" i="15" s="1"/>
  <c r="F199" i="14"/>
  <c r="B200" i="14" s="1"/>
  <c r="L199" i="14"/>
  <c r="N199" i="14" s="1"/>
  <c r="M199" i="14"/>
  <c r="D175" i="12"/>
  <c r="E175" i="12" s="1"/>
  <c r="I175" i="12" s="1"/>
  <c r="G175" i="12"/>
  <c r="K175" i="12" s="1"/>
  <c r="L175" i="12" s="1"/>
  <c r="F175" i="12"/>
  <c r="B176" i="12" s="1"/>
  <c r="G176" i="12" s="1"/>
  <c r="K176" i="12" s="1"/>
  <c r="L176" i="12" s="1"/>
  <c r="D162" i="11"/>
  <c r="E162" i="11" s="1"/>
  <c r="I162" i="11" s="1"/>
  <c r="G162" i="11"/>
  <c r="K162" i="11" s="1"/>
  <c r="M195" i="15" l="1"/>
  <c r="L195" i="15"/>
  <c r="N195" i="15" s="1"/>
  <c r="D176" i="12"/>
  <c r="E176" i="12" s="1"/>
  <c r="I176" i="12" s="1"/>
  <c r="F195" i="15"/>
  <c r="B196" i="15" s="1"/>
  <c r="G200" i="14"/>
  <c r="K200" i="14" s="1"/>
  <c r="D200" i="14"/>
  <c r="E200" i="14" s="1"/>
  <c r="I200" i="14" s="1"/>
  <c r="N175" i="12"/>
  <c r="M175" i="12"/>
  <c r="F176" i="12"/>
  <c r="B177" i="12" s="1"/>
  <c r="G177" i="12" s="1"/>
  <c r="K177" i="12" s="1"/>
  <c r="N176" i="12"/>
  <c r="M176" i="12"/>
  <c r="M162" i="11"/>
  <c r="L162" i="11"/>
  <c r="N162" i="11" s="1"/>
  <c r="F162" i="11"/>
  <c r="B163" i="11" s="1"/>
  <c r="G196" i="15" l="1"/>
  <c r="K196" i="15" s="1"/>
  <c r="D196" i="15"/>
  <c r="E196" i="15" s="1"/>
  <c r="I196" i="15" s="1"/>
  <c r="F200" i="14"/>
  <c r="B201" i="14" s="1"/>
  <c r="L200" i="14"/>
  <c r="N200" i="14" s="1"/>
  <c r="M200" i="14"/>
  <c r="L177" i="12"/>
  <c r="N177" i="12" s="1"/>
  <c r="M177" i="12"/>
  <c r="D177" i="12"/>
  <c r="E177" i="12" s="1"/>
  <c r="I177" i="12" s="1"/>
  <c r="G163" i="11"/>
  <c r="K163" i="11" s="1"/>
  <c r="D163" i="11"/>
  <c r="E163" i="11" s="1"/>
  <c r="I163" i="11" s="1"/>
  <c r="M196" i="15" l="1"/>
  <c r="L196" i="15"/>
  <c r="N196" i="15" s="1"/>
  <c r="F196" i="15"/>
  <c r="B197" i="15" s="1"/>
  <c r="G197" i="15" s="1"/>
  <c r="K197" i="15" s="1"/>
  <c r="D201" i="14"/>
  <c r="E201" i="14" s="1"/>
  <c r="I201" i="14" s="1"/>
  <c r="G201" i="14"/>
  <c r="K201" i="14" s="1"/>
  <c r="F201" i="14"/>
  <c r="B202" i="14" s="1"/>
  <c r="F177" i="12"/>
  <c r="B178" i="12" s="1"/>
  <c r="G178" i="12" s="1"/>
  <c r="K178" i="12" s="1"/>
  <c r="L178" i="12" s="1"/>
  <c r="N178" i="12" s="1"/>
  <c r="F163" i="11"/>
  <c r="B164" i="11" s="1"/>
  <c r="L163" i="11"/>
  <c r="N163" i="11" s="1"/>
  <c r="M163" i="11"/>
  <c r="D197" i="15" l="1"/>
  <c r="E197" i="15" s="1"/>
  <c r="I197" i="15" s="1"/>
  <c r="M197" i="15"/>
  <c r="L197" i="15"/>
  <c r="N197" i="15" s="1"/>
  <c r="F197" i="15"/>
  <c r="B198" i="15" s="1"/>
  <c r="M201" i="14"/>
  <c r="L201" i="14"/>
  <c r="N201" i="14" s="1"/>
  <c r="G202" i="14"/>
  <c r="K202" i="14" s="1"/>
  <c r="D202" i="14"/>
  <c r="E202" i="14" s="1"/>
  <c r="I202" i="14" s="1"/>
  <c r="M178" i="12"/>
  <c r="D178" i="12"/>
  <c r="E178" i="12" s="1"/>
  <c r="I178" i="12" s="1"/>
  <c r="D164" i="11"/>
  <c r="E164" i="11" s="1"/>
  <c r="I164" i="11" s="1"/>
  <c r="G164" i="11"/>
  <c r="K164" i="11" s="1"/>
  <c r="F178" i="12" l="1"/>
  <c r="B179" i="12" s="1"/>
  <c r="G179" i="12" s="1"/>
  <c r="K179" i="12" s="1"/>
  <c r="L179" i="12" s="1"/>
  <c r="G198" i="15"/>
  <c r="K198" i="15" s="1"/>
  <c r="D198" i="15"/>
  <c r="E198" i="15" s="1"/>
  <c r="F202" i="14"/>
  <c r="B203" i="14" s="1"/>
  <c r="L202" i="14"/>
  <c r="N202" i="14" s="1"/>
  <c r="M202" i="14"/>
  <c r="D179" i="12"/>
  <c r="E179" i="12" s="1"/>
  <c r="I179" i="12" s="1"/>
  <c r="M179" i="12"/>
  <c r="N179" i="12"/>
  <c r="M164" i="11"/>
  <c r="L164" i="11"/>
  <c r="N164" i="11" s="1"/>
  <c r="F164" i="11"/>
  <c r="B165" i="11" s="1"/>
  <c r="L198" i="15" l="1"/>
  <c r="N198" i="15" s="1"/>
  <c r="M198" i="15"/>
  <c r="I198" i="15"/>
  <c r="F198" i="15"/>
  <c r="B199" i="15" s="1"/>
  <c r="D203" i="14"/>
  <c r="E203" i="14" s="1"/>
  <c r="I203" i="14" s="1"/>
  <c r="G203" i="14"/>
  <c r="K203" i="14" s="1"/>
  <c r="F203" i="14"/>
  <c r="B204" i="14" s="1"/>
  <c r="F179" i="12"/>
  <c r="B180" i="12" s="1"/>
  <c r="G180" i="12" s="1"/>
  <c r="K180" i="12" s="1"/>
  <c r="L180" i="12" s="1"/>
  <c r="G165" i="11"/>
  <c r="K165" i="11" s="1"/>
  <c r="D165" i="11"/>
  <c r="E165" i="11" s="1"/>
  <c r="I165" i="11" s="1"/>
  <c r="D199" i="15" l="1"/>
  <c r="E199" i="15" s="1"/>
  <c r="G199" i="15"/>
  <c r="K199" i="15" s="1"/>
  <c r="M203" i="14"/>
  <c r="L203" i="14"/>
  <c r="N203" i="14" s="1"/>
  <c r="G204" i="14"/>
  <c r="K204" i="14" s="1"/>
  <c r="D204" i="14"/>
  <c r="E204" i="14" s="1"/>
  <c r="I204" i="14" s="1"/>
  <c r="D180" i="12"/>
  <c r="E180" i="12" s="1"/>
  <c r="I180" i="12" s="1"/>
  <c r="N180" i="12"/>
  <c r="M180" i="12"/>
  <c r="F165" i="11"/>
  <c r="B166" i="11" s="1"/>
  <c r="L165" i="11"/>
  <c r="N165" i="11" s="1"/>
  <c r="M165" i="11"/>
  <c r="M199" i="15" l="1"/>
  <c r="L199" i="15"/>
  <c r="N199" i="15" s="1"/>
  <c r="I199" i="15"/>
  <c r="F199" i="15"/>
  <c r="B200" i="15" s="1"/>
  <c r="F204" i="14"/>
  <c r="B205" i="14" s="1"/>
  <c r="M204" i="14"/>
  <c r="L204" i="14"/>
  <c r="N204" i="14" s="1"/>
  <c r="F180" i="12"/>
  <c r="B181" i="12" s="1"/>
  <c r="G181" i="12" s="1"/>
  <c r="K181" i="12" s="1"/>
  <c r="L181" i="12" s="1"/>
  <c r="D166" i="11"/>
  <c r="E166" i="11" s="1"/>
  <c r="I166" i="11" s="1"/>
  <c r="G166" i="11"/>
  <c r="K166" i="11" s="1"/>
  <c r="G200" i="15" l="1"/>
  <c r="K200" i="15" s="1"/>
  <c r="D200" i="15"/>
  <c r="E200" i="15" s="1"/>
  <c r="D205" i="14"/>
  <c r="E205" i="14" s="1"/>
  <c r="I205" i="14" s="1"/>
  <c r="G205" i="14"/>
  <c r="K205" i="14" s="1"/>
  <c r="F205" i="14"/>
  <c r="B206" i="14" s="1"/>
  <c r="D181" i="12"/>
  <c r="E181" i="12" s="1"/>
  <c r="I181" i="12" s="1"/>
  <c r="M181" i="12"/>
  <c r="N181" i="12"/>
  <c r="M166" i="11"/>
  <c r="L166" i="11"/>
  <c r="N166" i="11" s="1"/>
  <c r="F166" i="11"/>
  <c r="B167" i="11" s="1"/>
  <c r="M200" i="15" l="1"/>
  <c r="L200" i="15"/>
  <c r="N200" i="15" s="1"/>
  <c r="I200" i="15"/>
  <c r="F200" i="15"/>
  <c r="B201" i="15" s="1"/>
  <c r="L205" i="14"/>
  <c r="N205" i="14" s="1"/>
  <c r="M205" i="14"/>
  <c r="G206" i="14"/>
  <c r="K206" i="14" s="1"/>
  <c r="D206" i="14"/>
  <c r="E206" i="14" s="1"/>
  <c r="I206" i="14" s="1"/>
  <c r="F181" i="12"/>
  <c r="B182" i="12" s="1"/>
  <c r="G182" i="12" s="1"/>
  <c r="K182" i="12" s="1"/>
  <c r="D167" i="11"/>
  <c r="E167" i="11" s="1"/>
  <c r="I167" i="11" s="1"/>
  <c r="G167" i="11"/>
  <c r="K167" i="11" s="1"/>
  <c r="G201" i="15" l="1"/>
  <c r="K201" i="15" s="1"/>
  <c r="D201" i="15"/>
  <c r="E201" i="15" s="1"/>
  <c r="I201" i="15" s="1"/>
  <c r="F206" i="14"/>
  <c r="B207" i="14" s="1"/>
  <c r="L206" i="14"/>
  <c r="N206" i="14" s="1"/>
  <c r="M206" i="14"/>
  <c r="L182" i="12"/>
  <c r="N182" i="12" s="1"/>
  <c r="M182" i="12"/>
  <c r="D182" i="12"/>
  <c r="E182" i="12" s="1"/>
  <c r="I182" i="12" s="1"/>
  <c r="M167" i="11"/>
  <c r="L167" i="11"/>
  <c r="N167" i="11" s="1"/>
  <c r="F167" i="11"/>
  <c r="B168" i="11" s="1"/>
  <c r="M201" i="15" l="1"/>
  <c r="L201" i="15"/>
  <c r="N201" i="15" s="1"/>
  <c r="F201" i="15"/>
  <c r="B202" i="15" s="1"/>
  <c r="G202" i="15" s="1"/>
  <c r="K202" i="15" s="1"/>
  <c r="G207" i="14"/>
  <c r="K207" i="14" s="1"/>
  <c r="D207" i="14"/>
  <c r="E207" i="14" s="1"/>
  <c r="I207" i="14" s="1"/>
  <c r="F182" i="12"/>
  <c r="B183" i="12" s="1"/>
  <c r="G183" i="12" s="1"/>
  <c r="K183" i="12" s="1"/>
  <c r="G168" i="11"/>
  <c r="K168" i="11" s="1"/>
  <c r="D168" i="11"/>
  <c r="E168" i="11" s="1"/>
  <c r="I168" i="11" s="1"/>
  <c r="D202" i="15" l="1"/>
  <c r="E202" i="15" s="1"/>
  <c r="I202" i="15" s="1"/>
  <c r="L202" i="15"/>
  <c r="N202" i="15" s="1"/>
  <c r="M202" i="15"/>
  <c r="F207" i="14"/>
  <c r="B208" i="14" s="1"/>
  <c r="L207" i="14"/>
  <c r="N207" i="14" s="1"/>
  <c r="M207" i="14"/>
  <c r="L183" i="12"/>
  <c r="N183" i="12" s="1"/>
  <c r="M183" i="12"/>
  <c r="D183" i="12"/>
  <c r="E183" i="12" s="1"/>
  <c r="I183" i="12" s="1"/>
  <c r="F168" i="11"/>
  <c r="B169" i="11" s="1"/>
  <c r="L168" i="11"/>
  <c r="N168" i="11" s="1"/>
  <c r="M168" i="11"/>
  <c r="F202" i="15" l="1"/>
  <c r="B203" i="15" s="1"/>
  <c r="D203" i="15" s="1"/>
  <c r="E203" i="15" s="1"/>
  <c r="I203" i="15" s="1"/>
  <c r="G203" i="15"/>
  <c r="K203" i="15" s="1"/>
  <c r="G208" i="14"/>
  <c r="K208" i="14" s="1"/>
  <c r="D208" i="14"/>
  <c r="E208" i="14" s="1"/>
  <c r="I208" i="14" s="1"/>
  <c r="F183" i="12"/>
  <c r="B184" i="12" s="1"/>
  <c r="G184" i="12" s="1"/>
  <c r="K184" i="12" s="1"/>
  <c r="L184" i="12" s="1"/>
  <c r="N184" i="12" s="1"/>
  <c r="D169" i="11"/>
  <c r="E169" i="11" s="1"/>
  <c r="I169" i="11" s="1"/>
  <c r="G169" i="11"/>
  <c r="K169" i="11" s="1"/>
  <c r="M203" i="15" l="1"/>
  <c r="L203" i="15"/>
  <c r="N203" i="15" s="1"/>
  <c r="D184" i="12"/>
  <c r="E184" i="12" s="1"/>
  <c r="I184" i="12" s="1"/>
  <c r="F203" i="15"/>
  <c r="B204" i="15" s="1"/>
  <c r="F208" i="14"/>
  <c r="B209" i="14" s="1"/>
  <c r="L208" i="14"/>
  <c r="N208" i="14" s="1"/>
  <c r="M208" i="14"/>
  <c r="M184" i="12"/>
  <c r="F184" i="12"/>
  <c r="B185" i="12" s="1"/>
  <c r="M169" i="11"/>
  <c r="L169" i="11"/>
  <c r="N169" i="11" s="1"/>
  <c r="F169" i="11"/>
  <c r="B170" i="11" s="1"/>
  <c r="G204" i="15" l="1"/>
  <c r="K204" i="15" s="1"/>
  <c r="D204" i="15"/>
  <c r="E204" i="15" s="1"/>
  <c r="I204" i="15" s="1"/>
  <c r="G209" i="14"/>
  <c r="K209" i="14" s="1"/>
  <c r="D209" i="14"/>
  <c r="E209" i="14" s="1"/>
  <c r="I209" i="14" s="1"/>
  <c r="D185" i="12"/>
  <c r="E185" i="12" s="1"/>
  <c r="I185" i="12" s="1"/>
  <c r="G185" i="12"/>
  <c r="K185" i="12" s="1"/>
  <c r="F185" i="12"/>
  <c r="B186" i="12" s="1"/>
  <c r="G186" i="12" s="1"/>
  <c r="K186" i="12" s="1"/>
  <c r="L186" i="12" s="1"/>
  <c r="G170" i="11"/>
  <c r="K170" i="11" s="1"/>
  <c r="D170" i="11"/>
  <c r="E170" i="11" s="1"/>
  <c r="I170" i="11" s="1"/>
  <c r="M204" i="15" l="1"/>
  <c r="L204" i="15"/>
  <c r="N204" i="15" s="1"/>
  <c r="F204" i="15"/>
  <c r="B205" i="15" s="1"/>
  <c r="F209" i="14"/>
  <c r="B210" i="14" s="1"/>
  <c r="L209" i="14"/>
  <c r="N209" i="14" s="1"/>
  <c r="M209" i="14"/>
  <c r="L185" i="12"/>
  <c r="N185" i="12" s="1"/>
  <c r="M185" i="12"/>
  <c r="D186" i="12"/>
  <c r="E186" i="12" s="1"/>
  <c r="I186" i="12" s="1"/>
  <c r="N186" i="12"/>
  <c r="M186" i="12"/>
  <c r="F170" i="11"/>
  <c r="B171" i="11" s="1"/>
  <c r="L170" i="11"/>
  <c r="N170" i="11" s="1"/>
  <c r="M170" i="11"/>
  <c r="G205" i="15" l="1"/>
  <c r="K205" i="15" s="1"/>
  <c r="D205" i="15"/>
  <c r="E205" i="15" s="1"/>
  <c r="I205" i="15" s="1"/>
  <c r="G210" i="14"/>
  <c r="K210" i="14" s="1"/>
  <c r="D210" i="14"/>
  <c r="E210" i="14" s="1"/>
  <c r="I210" i="14" s="1"/>
  <c r="F186" i="12"/>
  <c r="B187" i="12" s="1"/>
  <c r="D171" i="11"/>
  <c r="E171" i="11" s="1"/>
  <c r="I171" i="11" s="1"/>
  <c r="G171" i="11"/>
  <c r="K171" i="11" s="1"/>
  <c r="M205" i="15" l="1"/>
  <c r="L205" i="15"/>
  <c r="N205" i="15" s="1"/>
  <c r="F205" i="15"/>
  <c r="B206" i="15" s="1"/>
  <c r="G206" i="15" s="1"/>
  <c r="K206" i="15" s="1"/>
  <c r="F210" i="14"/>
  <c r="B211" i="14" s="1"/>
  <c r="L210" i="14"/>
  <c r="N210" i="14" s="1"/>
  <c r="M210" i="14"/>
  <c r="D187" i="12"/>
  <c r="E187" i="12" s="1"/>
  <c r="I187" i="12" s="1"/>
  <c r="G187" i="12"/>
  <c r="K187" i="12" s="1"/>
  <c r="L187" i="12" s="1"/>
  <c r="M171" i="11"/>
  <c r="L171" i="11"/>
  <c r="N171" i="11" s="1"/>
  <c r="F171" i="11"/>
  <c r="B172" i="11" s="1"/>
  <c r="D206" i="15" l="1"/>
  <c r="E206" i="15" s="1"/>
  <c r="I206" i="15" s="1"/>
  <c r="L206" i="15"/>
  <c r="N206" i="15" s="1"/>
  <c r="M206" i="15"/>
  <c r="G211" i="14"/>
  <c r="K211" i="14" s="1"/>
  <c r="D211" i="14"/>
  <c r="E211" i="14" s="1"/>
  <c r="I211" i="14" s="1"/>
  <c r="M187" i="12"/>
  <c r="F187" i="12"/>
  <c r="B188" i="12" s="1"/>
  <c r="G188" i="12" s="1"/>
  <c r="K188" i="12" s="1"/>
  <c r="N187" i="12"/>
  <c r="D188" i="12"/>
  <c r="E188" i="12" s="1"/>
  <c r="I188" i="12" s="1"/>
  <c r="G172" i="11"/>
  <c r="K172" i="11" s="1"/>
  <c r="D172" i="11"/>
  <c r="E172" i="11" s="1"/>
  <c r="I172" i="11" s="1"/>
  <c r="F206" i="15" l="1"/>
  <c r="B207" i="15" s="1"/>
  <c r="F211" i="14"/>
  <c r="B212" i="14" s="1"/>
  <c r="L211" i="14"/>
  <c r="N211" i="14" s="1"/>
  <c r="M211" i="14"/>
  <c r="L188" i="12"/>
  <c r="N188" i="12" s="1"/>
  <c r="M188" i="12"/>
  <c r="F188" i="12"/>
  <c r="B189" i="12" s="1"/>
  <c r="G189" i="12" s="1"/>
  <c r="K189" i="12" s="1"/>
  <c r="L189" i="12" s="1"/>
  <c r="F172" i="11"/>
  <c r="B173" i="11" s="1"/>
  <c r="L172" i="11"/>
  <c r="N172" i="11" s="1"/>
  <c r="M172" i="11"/>
  <c r="G207" i="15" l="1"/>
  <c r="K207" i="15" s="1"/>
  <c r="D207" i="15"/>
  <c r="E207" i="15" s="1"/>
  <c r="I207" i="15" s="1"/>
  <c r="G212" i="14"/>
  <c r="K212" i="14" s="1"/>
  <c r="D212" i="14"/>
  <c r="E212" i="14" s="1"/>
  <c r="I212" i="14" s="1"/>
  <c r="D189" i="12"/>
  <c r="E189" i="12" s="1"/>
  <c r="I189" i="12" s="1"/>
  <c r="M189" i="12"/>
  <c r="N189" i="12"/>
  <c r="D173" i="11"/>
  <c r="E173" i="11" s="1"/>
  <c r="I173" i="11" s="1"/>
  <c r="G173" i="11"/>
  <c r="K173" i="11" s="1"/>
  <c r="M207" i="15" l="1"/>
  <c r="L207" i="15"/>
  <c r="N207" i="15" s="1"/>
  <c r="F207" i="15"/>
  <c r="B208" i="15" s="1"/>
  <c r="F212" i="14"/>
  <c r="B213" i="14" s="1"/>
  <c r="L212" i="14"/>
  <c r="N212" i="14" s="1"/>
  <c r="M212" i="14"/>
  <c r="F189" i="12"/>
  <c r="B190" i="12" s="1"/>
  <c r="G190" i="12" s="1"/>
  <c r="K190" i="12" s="1"/>
  <c r="L190" i="12" s="1"/>
  <c r="F173" i="11"/>
  <c r="B174" i="11" s="1"/>
  <c r="G174" i="11" s="1"/>
  <c r="K174" i="11" s="1"/>
  <c r="M173" i="11"/>
  <c r="L173" i="11"/>
  <c r="N173" i="11" s="1"/>
  <c r="D208" i="15" l="1"/>
  <c r="E208" i="15" s="1"/>
  <c r="I208" i="15" s="1"/>
  <c r="G208" i="15"/>
  <c r="K208" i="15" s="1"/>
  <c r="F208" i="15"/>
  <c r="B209" i="15" s="1"/>
  <c r="D213" i="14"/>
  <c r="E213" i="14" s="1"/>
  <c r="I213" i="14" s="1"/>
  <c r="G213" i="14"/>
  <c r="K213" i="14" s="1"/>
  <c r="F213" i="14"/>
  <c r="B214" i="14" s="1"/>
  <c r="D190" i="12"/>
  <c r="E190" i="12" s="1"/>
  <c r="I190" i="12" s="1"/>
  <c r="M190" i="12"/>
  <c r="N190" i="12"/>
  <c r="D174" i="11"/>
  <c r="E174" i="11" s="1"/>
  <c r="I174" i="11" s="1"/>
  <c r="L174" i="11"/>
  <c r="N174" i="11" s="1"/>
  <c r="M174" i="11"/>
  <c r="M208" i="15" l="1"/>
  <c r="L208" i="15"/>
  <c r="N208" i="15" s="1"/>
  <c r="G209" i="15"/>
  <c r="K209" i="15" s="1"/>
  <c r="D209" i="15"/>
  <c r="E209" i="15" s="1"/>
  <c r="L213" i="14"/>
  <c r="N213" i="14" s="1"/>
  <c r="M213" i="14"/>
  <c r="D214" i="14"/>
  <c r="E214" i="14" s="1"/>
  <c r="I214" i="14" s="1"/>
  <c r="G214" i="14"/>
  <c r="K214" i="14" s="1"/>
  <c r="F214" i="14"/>
  <c r="B215" i="14" s="1"/>
  <c r="F190" i="12"/>
  <c r="B191" i="12" s="1"/>
  <c r="G191" i="12" s="1"/>
  <c r="K191" i="12" s="1"/>
  <c r="L191" i="12" s="1"/>
  <c r="F174" i="11"/>
  <c r="B175" i="11" s="1"/>
  <c r="D175" i="11" s="1"/>
  <c r="E175" i="11" s="1"/>
  <c r="I175" i="11" s="1"/>
  <c r="F209" i="15" l="1"/>
  <c r="B210" i="15" s="1"/>
  <c r="I209" i="15"/>
  <c r="M209" i="15"/>
  <c r="L209" i="15"/>
  <c r="N209" i="15" s="1"/>
  <c r="L214" i="14"/>
  <c r="N214" i="14" s="1"/>
  <c r="M214" i="14"/>
  <c r="D215" i="14"/>
  <c r="E215" i="14" s="1"/>
  <c r="I215" i="14" s="1"/>
  <c r="G215" i="14"/>
  <c r="K215" i="14" s="1"/>
  <c r="F215" i="14"/>
  <c r="B216" i="14" s="1"/>
  <c r="D191" i="12"/>
  <c r="E191" i="12" s="1"/>
  <c r="I191" i="12" s="1"/>
  <c r="M191" i="12"/>
  <c r="N191" i="12"/>
  <c r="G175" i="11"/>
  <c r="K175" i="11" s="1"/>
  <c r="M175" i="11" s="1"/>
  <c r="F175" i="11"/>
  <c r="B176" i="11" s="1"/>
  <c r="D210" i="15" l="1"/>
  <c r="E210" i="15" s="1"/>
  <c r="G210" i="15"/>
  <c r="K210" i="15" s="1"/>
  <c r="M215" i="14"/>
  <c r="L215" i="14"/>
  <c r="N215" i="14" s="1"/>
  <c r="D216" i="14"/>
  <c r="E216" i="14" s="1"/>
  <c r="I216" i="14" s="1"/>
  <c r="G216" i="14"/>
  <c r="K216" i="14" s="1"/>
  <c r="F216" i="14"/>
  <c r="B217" i="14" s="1"/>
  <c r="F191" i="12"/>
  <c r="B192" i="12" s="1"/>
  <c r="G192" i="12" s="1"/>
  <c r="K192" i="12" s="1"/>
  <c r="L192" i="12" s="1"/>
  <c r="L175" i="11"/>
  <c r="N175" i="11" s="1"/>
  <c r="G176" i="11"/>
  <c r="K176" i="11" s="1"/>
  <c r="D176" i="11"/>
  <c r="E176" i="11" s="1"/>
  <c r="I176" i="11" s="1"/>
  <c r="L210" i="15" l="1"/>
  <c r="N210" i="15" s="1"/>
  <c r="M210" i="15"/>
  <c r="I210" i="15"/>
  <c r="F210" i="15"/>
  <c r="B211" i="15" s="1"/>
  <c r="M216" i="14"/>
  <c r="L216" i="14"/>
  <c r="N216" i="14" s="1"/>
  <c r="D217" i="14"/>
  <c r="E217" i="14" s="1"/>
  <c r="I217" i="14" s="1"/>
  <c r="F217" i="14"/>
  <c r="B218" i="14" s="1"/>
  <c r="G217" i="14"/>
  <c r="K217" i="14" s="1"/>
  <c r="D192" i="12"/>
  <c r="E192" i="12" s="1"/>
  <c r="I192" i="12" s="1"/>
  <c r="N192" i="12"/>
  <c r="M192" i="12"/>
  <c r="F176" i="11"/>
  <c r="B177" i="11" s="1"/>
  <c r="L176" i="11"/>
  <c r="N176" i="11" s="1"/>
  <c r="M176" i="11"/>
  <c r="D211" i="15" l="1"/>
  <c r="E211" i="15" s="1"/>
  <c r="G211" i="15"/>
  <c r="K211" i="15" s="1"/>
  <c r="G218" i="14"/>
  <c r="K218" i="14" s="1"/>
  <c r="D218" i="14"/>
  <c r="E218" i="14" s="1"/>
  <c r="I218" i="14" s="1"/>
  <c r="L217" i="14"/>
  <c r="N217" i="14" s="1"/>
  <c r="M217" i="14"/>
  <c r="F192" i="12"/>
  <c r="B193" i="12" s="1"/>
  <c r="G193" i="12" s="1"/>
  <c r="K193" i="12" s="1"/>
  <c r="L193" i="12" s="1"/>
  <c r="D177" i="11"/>
  <c r="E177" i="11" s="1"/>
  <c r="I177" i="11" s="1"/>
  <c r="G177" i="11"/>
  <c r="K177" i="11" s="1"/>
  <c r="M211" i="15" l="1"/>
  <c r="L211" i="15"/>
  <c r="N211" i="15" s="1"/>
  <c r="I211" i="15"/>
  <c r="F211" i="15"/>
  <c r="B212" i="15" s="1"/>
  <c r="F218" i="14"/>
  <c r="B219" i="14" s="1"/>
  <c r="M218" i="14"/>
  <c r="L218" i="14"/>
  <c r="N218" i="14" s="1"/>
  <c r="D193" i="12"/>
  <c r="E193" i="12" s="1"/>
  <c r="I193" i="12" s="1"/>
  <c r="M193" i="12"/>
  <c r="N193" i="12"/>
  <c r="M177" i="11"/>
  <c r="L177" i="11"/>
  <c r="N177" i="11" s="1"/>
  <c r="F177" i="11"/>
  <c r="B178" i="11" s="1"/>
  <c r="G212" i="15" l="1"/>
  <c r="K212" i="15" s="1"/>
  <c r="D212" i="15"/>
  <c r="E212" i="15" s="1"/>
  <c r="G219" i="14"/>
  <c r="K219" i="14" s="1"/>
  <c r="D219" i="14"/>
  <c r="E219" i="14" s="1"/>
  <c r="I219" i="14" s="1"/>
  <c r="F193" i="12"/>
  <c r="B194" i="12" s="1"/>
  <c r="G178" i="11"/>
  <c r="K178" i="11" s="1"/>
  <c r="D178" i="11"/>
  <c r="E178" i="11" s="1"/>
  <c r="I178" i="11" s="1"/>
  <c r="I212" i="15" l="1"/>
  <c r="F212" i="15"/>
  <c r="B213" i="15" s="1"/>
  <c r="M212" i="15"/>
  <c r="L212" i="15"/>
  <c r="N212" i="15" s="1"/>
  <c r="F219" i="14"/>
  <c r="B220" i="14" s="1"/>
  <c r="M219" i="14"/>
  <c r="L219" i="14"/>
  <c r="N219" i="14" s="1"/>
  <c r="D194" i="12"/>
  <c r="E194" i="12" s="1"/>
  <c r="I194" i="12" s="1"/>
  <c r="G194" i="12"/>
  <c r="K194" i="12" s="1"/>
  <c r="F178" i="11"/>
  <c r="B179" i="11" s="1"/>
  <c r="L178" i="11"/>
  <c r="N178" i="11" s="1"/>
  <c r="M178" i="11"/>
  <c r="G213" i="15" l="1"/>
  <c r="K213" i="15" s="1"/>
  <c r="D213" i="15"/>
  <c r="E213" i="15" s="1"/>
  <c r="I213" i="15" s="1"/>
  <c r="G220" i="14"/>
  <c r="K220" i="14" s="1"/>
  <c r="D220" i="14"/>
  <c r="E220" i="14" s="1"/>
  <c r="I220" i="14" s="1"/>
  <c r="L194" i="12"/>
  <c r="N194" i="12" s="1"/>
  <c r="M194" i="12"/>
  <c r="F194" i="12"/>
  <c r="B195" i="12" s="1"/>
  <c r="G195" i="12" s="1"/>
  <c r="K195" i="12" s="1"/>
  <c r="D179" i="11"/>
  <c r="E179" i="11" s="1"/>
  <c r="I179" i="11" s="1"/>
  <c r="G179" i="11"/>
  <c r="K179" i="11" s="1"/>
  <c r="F213" i="15" l="1"/>
  <c r="B214" i="15" s="1"/>
  <c r="M213" i="15"/>
  <c r="L213" i="15"/>
  <c r="N213" i="15" s="1"/>
  <c r="F220" i="14"/>
  <c r="B221" i="14" s="1"/>
  <c r="M220" i="14"/>
  <c r="L220" i="14"/>
  <c r="N220" i="14" s="1"/>
  <c r="L195" i="12"/>
  <c r="N195" i="12" s="1"/>
  <c r="M195" i="12"/>
  <c r="D195" i="12"/>
  <c r="E195" i="12" s="1"/>
  <c r="I195" i="12" s="1"/>
  <c r="M179" i="11"/>
  <c r="L179" i="11"/>
  <c r="N179" i="11" s="1"/>
  <c r="F179" i="11"/>
  <c r="B180" i="11" s="1"/>
  <c r="D214" i="15" l="1"/>
  <c r="E214" i="15" s="1"/>
  <c r="I214" i="15" s="1"/>
  <c r="G214" i="15"/>
  <c r="K214" i="15" s="1"/>
  <c r="F214" i="15"/>
  <c r="B215" i="15" s="1"/>
  <c r="G221" i="14"/>
  <c r="K221" i="14" s="1"/>
  <c r="D221" i="14"/>
  <c r="E221" i="14" s="1"/>
  <c r="I221" i="14" s="1"/>
  <c r="F195" i="12"/>
  <c r="B196" i="12" s="1"/>
  <c r="G196" i="12" s="1"/>
  <c r="K196" i="12" s="1"/>
  <c r="G180" i="11"/>
  <c r="K180" i="11" s="1"/>
  <c r="D180" i="11"/>
  <c r="E180" i="11" s="1"/>
  <c r="I180" i="11" s="1"/>
  <c r="L214" i="15" l="1"/>
  <c r="N214" i="15" s="1"/>
  <c r="M214" i="15"/>
  <c r="G215" i="15"/>
  <c r="K215" i="15" s="1"/>
  <c r="D215" i="15"/>
  <c r="E215" i="15" s="1"/>
  <c r="F221" i="14"/>
  <c r="B222" i="14" s="1"/>
  <c r="L221" i="14"/>
  <c r="N221" i="14" s="1"/>
  <c r="M221" i="14"/>
  <c r="L196" i="12"/>
  <c r="N196" i="12" s="1"/>
  <c r="M196" i="12"/>
  <c r="D196" i="12"/>
  <c r="E196" i="12" s="1"/>
  <c r="I196" i="12" s="1"/>
  <c r="F180" i="11"/>
  <c r="B181" i="11" s="1"/>
  <c r="L180" i="11"/>
  <c r="N180" i="11" s="1"/>
  <c r="M180" i="11"/>
  <c r="F215" i="15" l="1"/>
  <c r="B216" i="15" s="1"/>
  <c r="I215" i="15"/>
  <c r="M215" i="15"/>
  <c r="L215" i="15"/>
  <c r="N215" i="15" s="1"/>
  <c r="D222" i="14"/>
  <c r="E222" i="14" s="1"/>
  <c r="I222" i="14" s="1"/>
  <c r="G222" i="14"/>
  <c r="K222" i="14" s="1"/>
  <c r="F222" i="14"/>
  <c r="B223" i="14" s="1"/>
  <c r="F196" i="12"/>
  <c r="B197" i="12" s="1"/>
  <c r="G197" i="12" s="1"/>
  <c r="K197" i="12" s="1"/>
  <c r="D181" i="11"/>
  <c r="E181" i="11" s="1"/>
  <c r="I181" i="11" s="1"/>
  <c r="G181" i="11"/>
  <c r="K181" i="11" s="1"/>
  <c r="D216" i="15" l="1"/>
  <c r="E216" i="15" s="1"/>
  <c r="G216" i="15"/>
  <c r="K216" i="15" s="1"/>
  <c r="L222" i="14"/>
  <c r="N222" i="14" s="1"/>
  <c r="M222" i="14"/>
  <c r="D223" i="14"/>
  <c r="E223" i="14" s="1"/>
  <c r="I223" i="14" s="1"/>
  <c r="G223" i="14"/>
  <c r="K223" i="14" s="1"/>
  <c r="F223" i="14"/>
  <c r="B224" i="14" s="1"/>
  <c r="L197" i="12"/>
  <c r="N197" i="12" s="1"/>
  <c r="M197" i="12"/>
  <c r="D197" i="12"/>
  <c r="E197" i="12" s="1"/>
  <c r="I197" i="12" s="1"/>
  <c r="M181" i="11"/>
  <c r="L181" i="11"/>
  <c r="N181" i="11" s="1"/>
  <c r="F181" i="11"/>
  <c r="B182" i="11" s="1"/>
  <c r="M216" i="15" l="1"/>
  <c r="L216" i="15"/>
  <c r="N216" i="15" s="1"/>
  <c r="I216" i="15"/>
  <c r="F216" i="15"/>
  <c r="B217" i="15" s="1"/>
  <c r="L223" i="14"/>
  <c r="N223" i="14" s="1"/>
  <c r="M223" i="14"/>
  <c r="G224" i="14"/>
  <c r="K224" i="14" s="1"/>
  <c r="D224" i="14"/>
  <c r="E224" i="14" s="1"/>
  <c r="I224" i="14" s="1"/>
  <c r="F197" i="12"/>
  <c r="B198" i="12" s="1"/>
  <c r="D198" i="12" s="1"/>
  <c r="E198" i="12" s="1"/>
  <c r="I198" i="12" s="1"/>
  <c r="G182" i="11"/>
  <c r="K182" i="11" s="1"/>
  <c r="D182" i="11"/>
  <c r="E182" i="11" s="1"/>
  <c r="I182" i="11" s="1"/>
  <c r="D217" i="15" l="1"/>
  <c r="E217" i="15" s="1"/>
  <c r="I217" i="15" s="1"/>
  <c r="G217" i="15"/>
  <c r="K217" i="15" s="1"/>
  <c r="F217" i="15"/>
  <c r="B218" i="15" s="1"/>
  <c r="F224" i="14"/>
  <c r="B225" i="14" s="1"/>
  <c r="G225" i="14"/>
  <c r="K225" i="14" s="1"/>
  <c r="D225" i="14"/>
  <c r="E225" i="14" s="1"/>
  <c r="I225" i="14" s="1"/>
  <c r="L224" i="14"/>
  <c r="N224" i="14" s="1"/>
  <c r="M224" i="14"/>
  <c r="G198" i="12"/>
  <c r="K198" i="12" s="1"/>
  <c r="L198" i="12" s="1"/>
  <c r="F198" i="12"/>
  <c r="B199" i="12" s="1"/>
  <c r="G199" i="12" s="1"/>
  <c r="K199" i="12" s="1"/>
  <c r="N198" i="12"/>
  <c r="F182" i="11"/>
  <c r="B183" i="11" s="1"/>
  <c r="L182" i="11"/>
  <c r="N182" i="11" s="1"/>
  <c r="M182" i="11"/>
  <c r="M217" i="15" l="1"/>
  <c r="L217" i="15"/>
  <c r="N217" i="15" s="1"/>
  <c r="G218" i="15"/>
  <c r="K218" i="15" s="1"/>
  <c r="D218" i="15"/>
  <c r="E218" i="15" s="1"/>
  <c r="F225" i="14"/>
  <c r="B226" i="14" s="1"/>
  <c r="M225" i="14"/>
  <c r="L225" i="14"/>
  <c r="N225" i="14" s="1"/>
  <c r="L199" i="12"/>
  <c r="N199" i="12" s="1"/>
  <c r="M198" i="12"/>
  <c r="D199" i="12"/>
  <c r="E199" i="12" s="1"/>
  <c r="I199" i="12" s="1"/>
  <c r="M199" i="12"/>
  <c r="D183" i="11"/>
  <c r="E183" i="11" s="1"/>
  <c r="I183" i="11" s="1"/>
  <c r="G183" i="11"/>
  <c r="K183" i="11" s="1"/>
  <c r="I218" i="15" l="1"/>
  <c r="F218" i="15"/>
  <c r="B219" i="15" s="1"/>
  <c r="L218" i="15"/>
  <c r="N218" i="15" s="1"/>
  <c r="M218" i="15"/>
  <c r="G226" i="14"/>
  <c r="K226" i="14" s="1"/>
  <c r="D226" i="14"/>
  <c r="E226" i="14" s="1"/>
  <c r="I226" i="14" s="1"/>
  <c r="F199" i="12"/>
  <c r="B200" i="12" s="1"/>
  <c r="D200" i="12" s="1"/>
  <c r="E200" i="12" s="1"/>
  <c r="I200" i="12" s="1"/>
  <c r="M183" i="11"/>
  <c r="L183" i="11"/>
  <c r="N183" i="11" s="1"/>
  <c r="F183" i="11"/>
  <c r="B184" i="11" s="1"/>
  <c r="G219" i="15" l="1"/>
  <c r="K219" i="15" s="1"/>
  <c r="D219" i="15"/>
  <c r="E219" i="15" s="1"/>
  <c r="F226" i="14"/>
  <c r="B227" i="14" s="1"/>
  <c r="L226" i="14"/>
  <c r="N226" i="14" s="1"/>
  <c r="M226" i="14"/>
  <c r="G200" i="12"/>
  <c r="K200" i="12" s="1"/>
  <c r="F200" i="12"/>
  <c r="B201" i="12" s="1"/>
  <c r="G201" i="12" s="1"/>
  <c r="K201" i="12" s="1"/>
  <c r="M200" i="12"/>
  <c r="D201" i="12"/>
  <c r="E201" i="12" s="1"/>
  <c r="I201" i="12" s="1"/>
  <c r="G184" i="11"/>
  <c r="K184" i="11" s="1"/>
  <c r="D184" i="11"/>
  <c r="E184" i="11" s="1"/>
  <c r="I184" i="11" s="1"/>
  <c r="F219" i="15" l="1"/>
  <c r="B220" i="15" s="1"/>
  <c r="I219" i="15"/>
  <c r="M219" i="15"/>
  <c r="L219" i="15"/>
  <c r="N219" i="15" s="1"/>
  <c r="G227" i="14"/>
  <c r="K227" i="14" s="1"/>
  <c r="D227" i="14"/>
  <c r="E227" i="14" s="1"/>
  <c r="I227" i="14" s="1"/>
  <c r="L200" i="12"/>
  <c r="N200" i="12" s="1"/>
  <c r="L201" i="12"/>
  <c r="N201" i="12" s="1"/>
  <c r="M201" i="12"/>
  <c r="F201" i="12"/>
  <c r="B202" i="12" s="1"/>
  <c r="G202" i="12" s="1"/>
  <c r="K202" i="12" s="1"/>
  <c r="L202" i="12" s="1"/>
  <c r="F184" i="11"/>
  <c r="B185" i="11" s="1"/>
  <c r="L184" i="11"/>
  <c r="N184" i="11" s="1"/>
  <c r="M184" i="11"/>
  <c r="D220" i="15" l="1"/>
  <c r="E220" i="15" s="1"/>
  <c r="G220" i="15"/>
  <c r="K220" i="15" s="1"/>
  <c r="F227" i="14"/>
  <c r="B228" i="14" s="1"/>
  <c r="L227" i="14"/>
  <c r="N227" i="14" s="1"/>
  <c r="M227" i="14"/>
  <c r="D202" i="12"/>
  <c r="E202" i="12" s="1"/>
  <c r="I202" i="12" s="1"/>
  <c r="N202" i="12"/>
  <c r="M202" i="12"/>
  <c r="D185" i="11"/>
  <c r="E185" i="11" s="1"/>
  <c r="I185" i="11" s="1"/>
  <c r="G185" i="11"/>
  <c r="K185" i="11" s="1"/>
  <c r="M220" i="15" l="1"/>
  <c r="L220" i="15"/>
  <c r="N220" i="15" s="1"/>
  <c r="I220" i="15"/>
  <c r="F220" i="15"/>
  <c r="B221" i="15" s="1"/>
  <c r="D228" i="14"/>
  <c r="E228" i="14" s="1"/>
  <c r="I228" i="14" s="1"/>
  <c r="G228" i="14"/>
  <c r="K228" i="14" s="1"/>
  <c r="F228" i="14"/>
  <c r="B229" i="14" s="1"/>
  <c r="F202" i="12"/>
  <c r="B203" i="12" s="1"/>
  <c r="M185" i="11"/>
  <c r="L185" i="11"/>
  <c r="N185" i="11" s="1"/>
  <c r="F185" i="11"/>
  <c r="B186" i="11" s="1"/>
  <c r="G221" i="15" l="1"/>
  <c r="K221" i="15" s="1"/>
  <c r="D221" i="15"/>
  <c r="E221" i="15" s="1"/>
  <c r="I221" i="15" s="1"/>
  <c r="F221" i="15"/>
  <c r="B222" i="15" s="1"/>
  <c r="M228" i="14"/>
  <c r="L228" i="14"/>
  <c r="N228" i="14" s="1"/>
  <c r="G229" i="14"/>
  <c r="K229" i="14" s="1"/>
  <c r="D229" i="14"/>
  <c r="E229" i="14" s="1"/>
  <c r="I229" i="14" s="1"/>
  <c r="D203" i="12"/>
  <c r="E203" i="12" s="1"/>
  <c r="I203" i="12" s="1"/>
  <c r="G203" i="12"/>
  <c r="K203" i="12" s="1"/>
  <c r="L203" i="12" s="1"/>
  <c r="F203" i="12"/>
  <c r="B204" i="12" s="1"/>
  <c r="G186" i="11"/>
  <c r="K186" i="11" s="1"/>
  <c r="D186" i="11"/>
  <c r="E186" i="11" s="1"/>
  <c r="I186" i="11" s="1"/>
  <c r="D222" i="15" l="1"/>
  <c r="E222" i="15" s="1"/>
  <c r="I222" i="15" s="1"/>
  <c r="G222" i="15"/>
  <c r="K222" i="15" s="1"/>
  <c r="F222" i="15"/>
  <c r="B223" i="15" s="1"/>
  <c r="M221" i="15"/>
  <c r="L221" i="15"/>
  <c r="N221" i="15" s="1"/>
  <c r="G223" i="15"/>
  <c r="K223" i="15" s="1"/>
  <c r="D223" i="15"/>
  <c r="E223" i="15" s="1"/>
  <c r="I223" i="15" s="1"/>
  <c r="F229" i="14"/>
  <c r="B230" i="14" s="1"/>
  <c r="L229" i="14"/>
  <c r="N229" i="14" s="1"/>
  <c r="M229" i="14"/>
  <c r="D204" i="12"/>
  <c r="E204" i="12" s="1"/>
  <c r="I204" i="12" s="1"/>
  <c r="G204" i="12"/>
  <c r="K204" i="12" s="1"/>
  <c r="L204" i="12" s="1"/>
  <c r="M203" i="12"/>
  <c r="N203" i="12"/>
  <c r="F204" i="12"/>
  <c r="B205" i="12" s="1"/>
  <c r="G205" i="12" s="1"/>
  <c r="K205" i="12" s="1"/>
  <c r="L205" i="12" s="1"/>
  <c r="F186" i="11"/>
  <c r="B187" i="11" s="1"/>
  <c r="L186" i="11"/>
  <c r="N186" i="11" s="1"/>
  <c r="M186" i="11"/>
  <c r="M223" i="15" l="1"/>
  <c r="L223" i="15"/>
  <c r="N223" i="15" s="1"/>
  <c r="L222" i="15"/>
  <c r="N222" i="15" s="1"/>
  <c r="M222" i="15"/>
  <c r="F223" i="15"/>
  <c r="B224" i="15" s="1"/>
  <c r="D230" i="14"/>
  <c r="E230" i="14" s="1"/>
  <c r="I230" i="14" s="1"/>
  <c r="G230" i="14"/>
  <c r="K230" i="14" s="1"/>
  <c r="F230" i="14"/>
  <c r="B231" i="14" s="1"/>
  <c r="M204" i="12"/>
  <c r="N204" i="12"/>
  <c r="D205" i="12"/>
  <c r="E205" i="12" s="1"/>
  <c r="I205" i="12" s="1"/>
  <c r="N205" i="12"/>
  <c r="M205" i="12"/>
  <c r="D187" i="11"/>
  <c r="E187" i="11" s="1"/>
  <c r="I187" i="11" s="1"/>
  <c r="G187" i="11"/>
  <c r="K187" i="11" s="1"/>
  <c r="G224" i="15" l="1"/>
  <c r="K224" i="15" s="1"/>
  <c r="D224" i="15"/>
  <c r="E224" i="15" s="1"/>
  <c r="I224" i="15" s="1"/>
  <c r="L230" i="14"/>
  <c r="N230" i="14" s="1"/>
  <c r="M230" i="14"/>
  <c r="D231" i="14"/>
  <c r="E231" i="14" s="1"/>
  <c r="I231" i="14" s="1"/>
  <c r="G231" i="14"/>
  <c r="K231" i="14" s="1"/>
  <c r="F231" i="14"/>
  <c r="B232" i="14" s="1"/>
  <c r="F205" i="12"/>
  <c r="B206" i="12" s="1"/>
  <c r="M187" i="11"/>
  <c r="L187" i="11"/>
  <c r="N187" i="11" s="1"/>
  <c r="F187" i="11"/>
  <c r="B188" i="11" s="1"/>
  <c r="M224" i="15" l="1"/>
  <c r="L224" i="15"/>
  <c r="N224" i="15" s="1"/>
  <c r="F224" i="15"/>
  <c r="B225" i="15" s="1"/>
  <c r="L231" i="14"/>
  <c r="N231" i="14" s="1"/>
  <c r="M231" i="14"/>
  <c r="D232" i="14"/>
  <c r="E232" i="14" s="1"/>
  <c r="I232" i="14" s="1"/>
  <c r="G232" i="14"/>
  <c r="K232" i="14" s="1"/>
  <c r="F232" i="14"/>
  <c r="B233" i="14" s="1"/>
  <c r="D206" i="12"/>
  <c r="E206" i="12" s="1"/>
  <c r="I206" i="12" s="1"/>
  <c r="G206" i="12"/>
  <c r="K206" i="12" s="1"/>
  <c r="G188" i="11"/>
  <c r="K188" i="11" s="1"/>
  <c r="D188" i="11"/>
  <c r="E188" i="11" s="1"/>
  <c r="I188" i="11" s="1"/>
  <c r="G225" i="15" l="1"/>
  <c r="K225" i="15" s="1"/>
  <c r="D225" i="15"/>
  <c r="E225" i="15" s="1"/>
  <c r="I225" i="15" s="1"/>
  <c r="L232" i="14"/>
  <c r="N232" i="14" s="1"/>
  <c r="M232" i="14"/>
  <c r="D233" i="14"/>
  <c r="E233" i="14" s="1"/>
  <c r="I233" i="14" s="1"/>
  <c r="G233" i="14"/>
  <c r="K233" i="14" s="1"/>
  <c r="F233" i="14"/>
  <c r="B234" i="14" s="1"/>
  <c r="L206" i="12"/>
  <c r="N206" i="12" s="1"/>
  <c r="F206" i="12"/>
  <c r="B207" i="12" s="1"/>
  <c r="G207" i="12" s="1"/>
  <c r="K207" i="12" s="1"/>
  <c r="M206" i="12"/>
  <c r="F188" i="11"/>
  <c r="B189" i="11" s="1"/>
  <c r="L188" i="11"/>
  <c r="N188" i="11" s="1"/>
  <c r="M188" i="11"/>
  <c r="M225" i="15" l="1"/>
  <c r="L225" i="15"/>
  <c r="N225" i="15" s="1"/>
  <c r="F225" i="15"/>
  <c r="B226" i="15" s="1"/>
  <c r="D226" i="15" s="1"/>
  <c r="E226" i="15" s="1"/>
  <c r="L233" i="14"/>
  <c r="N233" i="14" s="1"/>
  <c r="M233" i="14"/>
  <c r="D234" i="14"/>
  <c r="E234" i="14" s="1"/>
  <c r="I234" i="14" s="1"/>
  <c r="G234" i="14"/>
  <c r="K234" i="14" s="1"/>
  <c r="F234" i="14"/>
  <c r="B235" i="14" s="1"/>
  <c r="L207" i="12"/>
  <c r="N207" i="12" s="1"/>
  <c r="M207" i="12"/>
  <c r="D207" i="12"/>
  <c r="E207" i="12" s="1"/>
  <c r="F207" i="12" s="1"/>
  <c r="B208" i="12" s="1"/>
  <c r="G208" i="12" s="1"/>
  <c r="K208" i="12" s="1"/>
  <c r="L208" i="12" s="1"/>
  <c r="D189" i="11"/>
  <c r="E189" i="11" s="1"/>
  <c r="I189" i="11" s="1"/>
  <c r="G189" i="11"/>
  <c r="K189" i="11" s="1"/>
  <c r="G226" i="15" l="1"/>
  <c r="K226" i="15" s="1"/>
  <c r="I226" i="15"/>
  <c r="F226" i="15"/>
  <c r="B227" i="15" s="1"/>
  <c r="L234" i="14"/>
  <c r="N234" i="14" s="1"/>
  <c r="M234" i="14"/>
  <c r="D235" i="14"/>
  <c r="E235" i="14" s="1"/>
  <c r="I235" i="14" s="1"/>
  <c r="G235" i="14"/>
  <c r="K235" i="14" s="1"/>
  <c r="F235" i="14"/>
  <c r="B236" i="14" s="1"/>
  <c r="D208" i="12"/>
  <c r="E208" i="12" s="1"/>
  <c r="F208" i="12" s="1"/>
  <c r="B209" i="12" s="1"/>
  <c r="G209" i="12" s="1"/>
  <c r="K209" i="12" s="1"/>
  <c r="L209" i="12" s="1"/>
  <c r="I207" i="12"/>
  <c r="N208" i="12"/>
  <c r="M208" i="12"/>
  <c r="M189" i="11"/>
  <c r="L189" i="11"/>
  <c r="N189" i="11" s="1"/>
  <c r="F189" i="11"/>
  <c r="B190" i="11" s="1"/>
  <c r="L226" i="15" l="1"/>
  <c r="N226" i="15" s="1"/>
  <c r="M226" i="15"/>
  <c r="G227" i="15"/>
  <c r="K227" i="15" s="1"/>
  <c r="D227" i="15"/>
  <c r="E227" i="15" s="1"/>
  <c r="L235" i="14"/>
  <c r="N235" i="14" s="1"/>
  <c r="M235" i="14"/>
  <c r="D236" i="14"/>
  <c r="E236" i="14" s="1"/>
  <c r="I236" i="14" s="1"/>
  <c r="G236" i="14"/>
  <c r="K236" i="14" s="1"/>
  <c r="F236" i="14"/>
  <c r="B237" i="14" s="1"/>
  <c r="I208" i="12"/>
  <c r="D209" i="12"/>
  <c r="E209" i="12" s="1"/>
  <c r="G190" i="11"/>
  <c r="K190" i="11" s="1"/>
  <c r="D190" i="11"/>
  <c r="E190" i="11" s="1"/>
  <c r="I190" i="11" s="1"/>
  <c r="M227" i="15" l="1"/>
  <c r="L227" i="15"/>
  <c r="N227" i="15" s="1"/>
  <c r="I227" i="15"/>
  <c r="F227" i="15"/>
  <c r="B228" i="15" s="1"/>
  <c r="L236" i="14"/>
  <c r="N236" i="14" s="1"/>
  <c r="M236" i="14"/>
  <c r="D237" i="14"/>
  <c r="E237" i="14" s="1"/>
  <c r="I237" i="14" s="1"/>
  <c r="G237" i="14"/>
  <c r="K237" i="14" s="1"/>
  <c r="F237" i="14"/>
  <c r="B238" i="14" s="1"/>
  <c r="I209" i="12"/>
  <c r="F209" i="12"/>
  <c r="B210" i="12" s="1"/>
  <c r="N209" i="12"/>
  <c r="M209" i="12"/>
  <c r="F190" i="11"/>
  <c r="B191" i="11" s="1"/>
  <c r="L190" i="11"/>
  <c r="N190" i="11" s="1"/>
  <c r="M190" i="11"/>
  <c r="G228" i="15" l="1"/>
  <c r="K228" i="15" s="1"/>
  <c r="D228" i="15"/>
  <c r="E228" i="15" s="1"/>
  <c r="I228" i="15" s="1"/>
  <c r="L237" i="14"/>
  <c r="N237" i="14" s="1"/>
  <c r="M237" i="14"/>
  <c r="D238" i="14"/>
  <c r="E238" i="14" s="1"/>
  <c r="I238" i="14" s="1"/>
  <c r="G238" i="14"/>
  <c r="K238" i="14" s="1"/>
  <c r="F238" i="14"/>
  <c r="B239" i="14" s="1"/>
  <c r="D210" i="12"/>
  <c r="E210" i="12" s="1"/>
  <c r="F210" i="12" s="1"/>
  <c r="B211" i="12" s="1"/>
  <c r="G211" i="12" s="1"/>
  <c r="K211" i="12" s="1"/>
  <c r="L211" i="12" s="1"/>
  <c r="G210" i="12"/>
  <c r="K210" i="12" s="1"/>
  <c r="D191" i="11"/>
  <c r="E191" i="11" s="1"/>
  <c r="I191" i="11" s="1"/>
  <c r="G191" i="11"/>
  <c r="K191" i="11" s="1"/>
  <c r="M228" i="15" l="1"/>
  <c r="L228" i="15"/>
  <c r="N228" i="15" s="1"/>
  <c r="F228" i="15"/>
  <c r="B229" i="15" s="1"/>
  <c r="G229" i="15" s="1"/>
  <c r="K229" i="15" s="1"/>
  <c r="L238" i="14"/>
  <c r="N238" i="14" s="1"/>
  <c r="M238" i="14"/>
  <c r="G239" i="14"/>
  <c r="K239" i="14" s="1"/>
  <c r="D239" i="14"/>
  <c r="E239" i="14" s="1"/>
  <c r="I239" i="14" s="1"/>
  <c r="L210" i="12"/>
  <c r="N210" i="12" s="1"/>
  <c r="I210" i="12"/>
  <c r="M210" i="12"/>
  <c r="D211" i="12"/>
  <c r="E211" i="12" s="1"/>
  <c r="I211" i="12" s="1"/>
  <c r="M191" i="11"/>
  <c r="L191" i="11"/>
  <c r="N191" i="11" s="1"/>
  <c r="F191" i="11"/>
  <c r="B192" i="11" s="1"/>
  <c r="M229" i="15" l="1"/>
  <c r="L229" i="15"/>
  <c r="N229" i="15" s="1"/>
  <c r="D229" i="15"/>
  <c r="E229" i="15" s="1"/>
  <c r="I229" i="15" s="1"/>
  <c r="F239" i="14"/>
  <c r="B240" i="14" s="1"/>
  <c r="M239" i="14"/>
  <c r="L239" i="14"/>
  <c r="N239" i="14" s="1"/>
  <c r="F211" i="12"/>
  <c r="B212" i="12" s="1"/>
  <c r="G212" i="12" s="1"/>
  <c r="K212" i="12" s="1"/>
  <c r="M211" i="12"/>
  <c r="N211" i="12"/>
  <c r="G192" i="11"/>
  <c r="K192" i="11" s="1"/>
  <c r="D192" i="11"/>
  <c r="E192" i="11" s="1"/>
  <c r="I192" i="11" s="1"/>
  <c r="F229" i="15" l="1"/>
  <c r="B230" i="15" s="1"/>
  <c r="D230" i="15" s="1"/>
  <c r="E230" i="15" s="1"/>
  <c r="D240" i="14"/>
  <c r="E240" i="14" s="1"/>
  <c r="I240" i="14" s="1"/>
  <c r="G240" i="14"/>
  <c r="K240" i="14" s="1"/>
  <c r="F240" i="14"/>
  <c r="B241" i="14" s="1"/>
  <c r="L212" i="12"/>
  <c r="N212" i="12" s="1"/>
  <c r="M212" i="12"/>
  <c r="D212" i="12"/>
  <c r="E212" i="12" s="1"/>
  <c r="I212" i="12" s="1"/>
  <c r="F192" i="11"/>
  <c r="B193" i="11" s="1"/>
  <c r="L192" i="11"/>
  <c r="N192" i="11" s="1"/>
  <c r="M192" i="11"/>
  <c r="G230" i="15" l="1"/>
  <c r="K230" i="15" s="1"/>
  <c r="F230" i="15"/>
  <c r="B231" i="15" s="1"/>
  <c r="I230" i="15"/>
  <c r="L240" i="14"/>
  <c r="N240" i="14" s="1"/>
  <c r="M240" i="14"/>
  <c r="G241" i="14"/>
  <c r="K241" i="14" s="1"/>
  <c r="D241" i="14"/>
  <c r="E241" i="14" s="1"/>
  <c r="I241" i="14" s="1"/>
  <c r="F212" i="12"/>
  <c r="B213" i="12" s="1"/>
  <c r="D193" i="11"/>
  <c r="E193" i="11" s="1"/>
  <c r="I193" i="11" s="1"/>
  <c r="G193" i="11"/>
  <c r="K193" i="11" s="1"/>
  <c r="L230" i="15" l="1"/>
  <c r="N230" i="15" s="1"/>
  <c r="M230" i="15"/>
  <c r="G231" i="15"/>
  <c r="K231" i="15" s="1"/>
  <c r="D231" i="15"/>
  <c r="E231" i="15" s="1"/>
  <c r="I231" i="15" s="1"/>
  <c r="F241" i="14"/>
  <c r="B242" i="14" s="1"/>
  <c r="L241" i="14"/>
  <c r="N241" i="14" s="1"/>
  <c r="M241" i="14"/>
  <c r="D213" i="12"/>
  <c r="E213" i="12" s="1"/>
  <c r="G213" i="12"/>
  <c r="K213" i="12" s="1"/>
  <c r="M193" i="11"/>
  <c r="L193" i="11"/>
  <c r="N193" i="11" s="1"/>
  <c r="F193" i="11"/>
  <c r="B194" i="11" s="1"/>
  <c r="M231" i="15" l="1"/>
  <c r="L231" i="15"/>
  <c r="N231" i="15" s="1"/>
  <c r="F231" i="15"/>
  <c r="B232" i="15" s="1"/>
  <c r="G242" i="14"/>
  <c r="K242" i="14" s="1"/>
  <c r="D242" i="14"/>
  <c r="E242" i="14" s="1"/>
  <c r="I242" i="14" s="1"/>
  <c r="L213" i="12"/>
  <c r="N213" i="12" s="1"/>
  <c r="M213" i="12"/>
  <c r="I213" i="12"/>
  <c r="F213" i="12"/>
  <c r="B214" i="12" s="1"/>
  <c r="G194" i="11"/>
  <c r="K194" i="11" s="1"/>
  <c r="D194" i="11"/>
  <c r="E194" i="11" s="1"/>
  <c r="I194" i="11" s="1"/>
  <c r="G232" i="15" l="1"/>
  <c r="K232" i="15" s="1"/>
  <c r="D232" i="15"/>
  <c r="E232" i="15" s="1"/>
  <c r="I232" i="15" s="1"/>
  <c r="F242" i="14"/>
  <c r="B243" i="14" s="1"/>
  <c r="L242" i="14"/>
  <c r="N242" i="14" s="1"/>
  <c r="M242" i="14"/>
  <c r="G214" i="12"/>
  <c r="K214" i="12" s="1"/>
  <c r="L214" i="12" s="1"/>
  <c r="D214" i="12"/>
  <c r="E214" i="12" s="1"/>
  <c r="I214" i="12" s="1"/>
  <c r="F194" i="11"/>
  <c r="B195" i="11" s="1"/>
  <c r="L194" i="11"/>
  <c r="N194" i="11" s="1"/>
  <c r="M194" i="11"/>
  <c r="M232" i="15" l="1"/>
  <c r="L232" i="15"/>
  <c r="N232" i="15" s="1"/>
  <c r="F232" i="15"/>
  <c r="B233" i="15" s="1"/>
  <c r="G233" i="15" s="1"/>
  <c r="K233" i="15" s="1"/>
  <c r="D243" i="14"/>
  <c r="E243" i="14" s="1"/>
  <c r="I243" i="14" s="1"/>
  <c r="G243" i="14"/>
  <c r="K243" i="14" s="1"/>
  <c r="F243" i="14"/>
  <c r="B244" i="14" s="1"/>
  <c r="N214" i="12"/>
  <c r="M214" i="12"/>
  <c r="F214" i="12"/>
  <c r="B215" i="12" s="1"/>
  <c r="D195" i="11"/>
  <c r="E195" i="11" s="1"/>
  <c r="I195" i="11" s="1"/>
  <c r="G195" i="11"/>
  <c r="K195" i="11" s="1"/>
  <c r="M233" i="15" l="1"/>
  <c r="L233" i="15"/>
  <c r="N233" i="15" s="1"/>
  <c r="D233" i="15"/>
  <c r="E233" i="15" s="1"/>
  <c r="I233" i="15" s="1"/>
  <c r="L243" i="14"/>
  <c r="N243" i="14" s="1"/>
  <c r="M243" i="14"/>
  <c r="D244" i="14"/>
  <c r="E244" i="14" s="1"/>
  <c r="I244" i="14" s="1"/>
  <c r="G244" i="14"/>
  <c r="K244" i="14" s="1"/>
  <c r="F244" i="14"/>
  <c r="B245" i="14" s="1"/>
  <c r="D215" i="12"/>
  <c r="E215" i="12" s="1"/>
  <c r="I215" i="12" s="1"/>
  <c r="G215" i="12"/>
  <c r="K215" i="12" s="1"/>
  <c r="L215" i="12" s="1"/>
  <c r="M195" i="11"/>
  <c r="L195" i="11"/>
  <c r="N195" i="11" s="1"/>
  <c r="F195" i="11"/>
  <c r="B196" i="11" s="1"/>
  <c r="F233" i="15" l="1"/>
  <c r="B234" i="15" s="1"/>
  <c r="G234" i="15" s="1"/>
  <c r="K234" i="15" s="1"/>
  <c r="D234" i="15"/>
  <c r="E234" i="15" s="1"/>
  <c r="L244" i="14"/>
  <c r="N244" i="14" s="1"/>
  <c r="M244" i="14"/>
  <c r="D245" i="14"/>
  <c r="E245" i="14" s="1"/>
  <c r="I245" i="14" s="1"/>
  <c r="G245" i="14"/>
  <c r="K245" i="14" s="1"/>
  <c r="F245" i="14"/>
  <c r="B246" i="14" s="1"/>
  <c r="F215" i="12"/>
  <c r="B216" i="12" s="1"/>
  <c r="D216" i="12" s="1"/>
  <c r="E216" i="12" s="1"/>
  <c r="I216" i="12" s="1"/>
  <c r="N215" i="12"/>
  <c r="M215" i="12"/>
  <c r="G196" i="11"/>
  <c r="K196" i="11" s="1"/>
  <c r="D196" i="11"/>
  <c r="E196" i="11" s="1"/>
  <c r="I196" i="11" s="1"/>
  <c r="L234" i="15" l="1"/>
  <c r="N234" i="15" s="1"/>
  <c r="M234" i="15"/>
  <c r="I234" i="15"/>
  <c r="F234" i="15"/>
  <c r="B235" i="15" s="1"/>
  <c r="L245" i="14"/>
  <c r="N245" i="14" s="1"/>
  <c r="M245" i="14"/>
  <c r="D246" i="14"/>
  <c r="E246" i="14" s="1"/>
  <c r="I246" i="14" s="1"/>
  <c r="G246" i="14"/>
  <c r="K246" i="14" s="1"/>
  <c r="F246" i="14"/>
  <c r="B247" i="14" s="1"/>
  <c r="G216" i="12"/>
  <c r="K216" i="12" s="1"/>
  <c r="F216" i="12"/>
  <c r="B217" i="12" s="1"/>
  <c r="G217" i="12" s="1"/>
  <c r="K217" i="12" s="1"/>
  <c r="L217" i="12" s="1"/>
  <c r="F196" i="11"/>
  <c r="B197" i="11" s="1"/>
  <c r="L196" i="11"/>
  <c r="N196" i="11" s="1"/>
  <c r="M196" i="11"/>
  <c r="D235" i="15" l="1"/>
  <c r="E235" i="15" s="1"/>
  <c r="G235" i="15"/>
  <c r="K235" i="15" s="1"/>
  <c r="L246" i="14"/>
  <c r="N246" i="14" s="1"/>
  <c r="M246" i="14"/>
  <c r="D247" i="14"/>
  <c r="E247" i="14" s="1"/>
  <c r="I247" i="14" s="1"/>
  <c r="G247" i="14"/>
  <c r="K247" i="14" s="1"/>
  <c r="F247" i="14"/>
  <c r="B248" i="14" s="1"/>
  <c r="M216" i="12"/>
  <c r="L216" i="12"/>
  <c r="D217" i="12"/>
  <c r="E217" i="12" s="1"/>
  <c r="F217" i="12" s="1"/>
  <c r="B218" i="12" s="1"/>
  <c r="N216" i="12"/>
  <c r="I217" i="12"/>
  <c r="N217" i="12"/>
  <c r="M217" i="12"/>
  <c r="D197" i="11"/>
  <c r="E197" i="11" s="1"/>
  <c r="I197" i="11" s="1"/>
  <c r="G197" i="11"/>
  <c r="K197" i="11" s="1"/>
  <c r="M235" i="15" l="1"/>
  <c r="L235" i="15"/>
  <c r="N235" i="15" s="1"/>
  <c r="I235" i="15"/>
  <c r="F235" i="15"/>
  <c r="B236" i="15" s="1"/>
  <c r="L247" i="14"/>
  <c r="N247" i="14" s="1"/>
  <c r="M247" i="14"/>
  <c r="D248" i="14"/>
  <c r="E248" i="14" s="1"/>
  <c r="I248" i="14" s="1"/>
  <c r="G248" i="14"/>
  <c r="K248" i="14" s="1"/>
  <c r="F248" i="14"/>
  <c r="B249" i="14" s="1"/>
  <c r="G218" i="12"/>
  <c r="K218" i="12" s="1"/>
  <c r="L218" i="12" s="1"/>
  <c r="D218" i="12"/>
  <c r="E218" i="12" s="1"/>
  <c r="M197" i="11"/>
  <c r="L197" i="11"/>
  <c r="N197" i="11" s="1"/>
  <c r="F197" i="11"/>
  <c r="B198" i="11" s="1"/>
  <c r="G236" i="15" l="1"/>
  <c r="K236" i="15" s="1"/>
  <c r="D236" i="15"/>
  <c r="E236" i="15" s="1"/>
  <c r="I236" i="15" s="1"/>
  <c r="L248" i="14"/>
  <c r="N248" i="14" s="1"/>
  <c r="M248" i="14"/>
  <c r="G249" i="14"/>
  <c r="K249" i="14" s="1"/>
  <c r="D249" i="14"/>
  <c r="E249" i="14" s="1"/>
  <c r="I249" i="14" s="1"/>
  <c r="I218" i="12"/>
  <c r="F218" i="12"/>
  <c r="B219" i="12" s="1"/>
  <c r="N218" i="12"/>
  <c r="M218" i="12"/>
  <c r="G198" i="11"/>
  <c r="K198" i="11" s="1"/>
  <c r="D198" i="11"/>
  <c r="E198" i="11" s="1"/>
  <c r="I198" i="11" s="1"/>
  <c r="M236" i="15" l="1"/>
  <c r="L236" i="15"/>
  <c r="N236" i="15" s="1"/>
  <c r="F236" i="15"/>
  <c r="B237" i="15" s="1"/>
  <c r="G237" i="15" s="1"/>
  <c r="K237" i="15" s="1"/>
  <c r="F249" i="14"/>
  <c r="B250" i="14" s="1"/>
  <c r="G250" i="14" s="1"/>
  <c r="K250" i="14" s="1"/>
  <c r="D250" i="14"/>
  <c r="E250" i="14" s="1"/>
  <c r="I250" i="14" s="1"/>
  <c r="M249" i="14"/>
  <c r="L249" i="14"/>
  <c r="N249" i="14" s="1"/>
  <c r="G219" i="12"/>
  <c r="K219" i="12" s="1"/>
  <c r="L219" i="12" s="1"/>
  <c r="D219" i="12"/>
  <c r="E219" i="12" s="1"/>
  <c r="F198" i="11"/>
  <c r="B199" i="11" s="1"/>
  <c r="L198" i="11"/>
  <c r="N198" i="11" s="1"/>
  <c r="M198" i="11"/>
  <c r="M237" i="15" l="1"/>
  <c r="L237" i="15"/>
  <c r="N237" i="15" s="1"/>
  <c r="D237" i="15"/>
  <c r="E237" i="15" s="1"/>
  <c r="I237" i="15" s="1"/>
  <c r="F250" i="14"/>
  <c r="B251" i="14" s="1"/>
  <c r="L250" i="14"/>
  <c r="N250" i="14" s="1"/>
  <c r="M250" i="14"/>
  <c r="I219" i="12"/>
  <c r="F219" i="12"/>
  <c r="B220" i="12" s="1"/>
  <c r="N219" i="12"/>
  <c r="M219" i="12"/>
  <c r="D199" i="11"/>
  <c r="E199" i="11" s="1"/>
  <c r="I199" i="11" s="1"/>
  <c r="G199" i="11"/>
  <c r="K199" i="11" s="1"/>
  <c r="F237" i="15" l="1"/>
  <c r="B238" i="15" s="1"/>
  <c r="D238" i="15" s="1"/>
  <c r="E238" i="15" s="1"/>
  <c r="G238" i="15"/>
  <c r="K238" i="15" s="1"/>
  <c r="D251" i="14"/>
  <c r="E251" i="14" s="1"/>
  <c r="I251" i="14" s="1"/>
  <c r="G251" i="14"/>
  <c r="K251" i="14" s="1"/>
  <c r="F251" i="14"/>
  <c r="B252" i="14" s="1"/>
  <c r="G220" i="12"/>
  <c r="K220" i="12" s="1"/>
  <c r="L220" i="12" s="1"/>
  <c r="D220" i="12"/>
  <c r="E220" i="12" s="1"/>
  <c r="M199" i="11"/>
  <c r="L199" i="11"/>
  <c r="N199" i="11" s="1"/>
  <c r="F199" i="11"/>
  <c r="B200" i="11" s="1"/>
  <c r="L238" i="15" l="1"/>
  <c r="N238" i="15" s="1"/>
  <c r="M238" i="15"/>
  <c r="F238" i="15"/>
  <c r="B239" i="15" s="1"/>
  <c r="I238" i="15"/>
  <c r="M251" i="14"/>
  <c r="L251" i="14"/>
  <c r="N251" i="14" s="1"/>
  <c r="D252" i="14"/>
  <c r="E252" i="14" s="1"/>
  <c r="I252" i="14" s="1"/>
  <c r="G252" i="14"/>
  <c r="K252" i="14" s="1"/>
  <c r="F252" i="14"/>
  <c r="B253" i="14" s="1"/>
  <c r="I220" i="12"/>
  <c r="F220" i="12"/>
  <c r="B221" i="12" s="1"/>
  <c r="N220" i="12"/>
  <c r="M220" i="12"/>
  <c r="G200" i="11"/>
  <c r="K200" i="11" s="1"/>
  <c r="D200" i="11"/>
  <c r="E200" i="11" s="1"/>
  <c r="I200" i="11" s="1"/>
  <c r="G239" i="15" l="1"/>
  <c r="K239" i="15" s="1"/>
  <c r="D239" i="15"/>
  <c r="E239" i="15" s="1"/>
  <c r="I239" i="15" s="1"/>
  <c r="M252" i="14"/>
  <c r="L252" i="14"/>
  <c r="N252" i="14" s="1"/>
  <c r="D253" i="14"/>
  <c r="E253" i="14" s="1"/>
  <c r="I253" i="14" s="1"/>
  <c r="G253" i="14"/>
  <c r="K253" i="14" s="1"/>
  <c r="F253" i="14"/>
  <c r="B254" i="14" s="1"/>
  <c r="G221" i="12"/>
  <c r="K221" i="12" s="1"/>
  <c r="L221" i="12" s="1"/>
  <c r="D221" i="12"/>
  <c r="E221" i="12" s="1"/>
  <c r="F200" i="11"/>
  <c r="B201" i="11" s="1"/>
  <c r="L200" i="11"/>
  <c r="N200" i="11" s="1"/>
  <c r="M200" i="11"/>
  <c r="M239" i="15" l="1"/>
  <c r="L239" i="15"/>
  <c r="N239" i="15" s="1"/>
  <c r="F239" i="15"/>
  <c r="B240" i="15" s="1"/>
  <c r="M253" i="14"/>
  <c r="L253" i="14"/>
  <c r="N253" i="14" s="1"/>
  <c r="D254" i="14"/>
  <c r="E254" i="14" s="1"/>
  <c r="I254" i="14" s="1"/>
  <c r="G254" i="14"/>
  <c r="K254" i="14" s="1"/>
  <c r="F254" i="14"/>
  <c r="B255" i="14" s="1"/>
  <c r="I221" i="12"/>
  <c r="F221" i="12"/>
  <c r="B222" i="12" s="1"/>
  <c r="N221" i="12"/>
  <c r="M221" i="12"/>
  <c r="D201" i="11"/>
  <c r="E201" i="11" s="1"/>
  <c r="I201" i="11" s="1"/>
  <c r="G201" i="11"/>
  <c r="K201" i="11" s="1"/>
  <c r="G240" i="15" l="1"/>
  <c r="K240" i="15" s="1"/>
  <c r="D240" i="15"/>
  <c r="E240" i="15" s="1"/>
  <c r="I240" i="15" s="1"/>
  <c r="M254" i="14"/>
  <c r="L254" i="14"/>
  <c r="N254" i="14" s="1"/>
  <c r="G255" i="14"/>
  <c r="K255" i="14" s="1"/>
  <c r="D255" i="14"/>
  <c r="E255" i="14" s="1"/>
  <c r="I255" i="14" s="1"/>
  <c r="G222" i="12"/>
  <c r="K222" i="12" s="1"/>
  <c r="L222" i="12" s="1"/>
  <c r="D222" i="12"/>
  <c r="E222" i="12" s="1"/>
  <c r="M201" i="11"/>
  <c r="L201" i="11"/>
  <c r="N201" i="11" s="1"/>
  <c r="F201" i="11"/>
  <c r="B202" i="11" s="1"/>
  <c r="M240" i="15" l="1"/>
  <c r="L240" i="15"/>
  <c r="N240" i="15" s="1"/>
  <c r="F240" i="15"/>
  <c r="B241" i="15" s="1"/>
  <c r="G241" i="15" s="1"/>
  <c r="K241" i="15" s="1"/>
  <c r="F255" i="14"/>
  <c r="B256" i="14" s="1"/>
  <c r="M255" i="14"/>
  <c r="L255" i="14"/>
  <c r="N255" i="14" s="1"/>
  <c r="I222" i="12"/>
  <c r="F222" i="12"/>
  <c r="B223" i="12" s="1"/>
  <c r="N222" i="12"/>
  <c r="M222" i="12"/>
  <c r="G202" i="11"/>
  <c r="K202" i="11" s="1"/>
  <c r="D202" i="11"/>
  <c r="E202" i="11" s="1"/>
  <c r="I202" i="11" s="1"/>
  <c r="M241" i="15" l="1"/>
  <c r="L241" i="15"/>
  <c r="N241" i="15" s="1"/>
  <c r="D241" i="15"/>
  <c r="E241" i="15" s="1"/>
  <c r="I241" i="15" s="1"/>
  <c r="G256" i="14"/>
  <c r="K256" i="14" s="1"/>
  <c r="D256" i="14"/>
  <c r="E256" i="14" s="1"/>
  <c r="I256" i="14" s="1"/>
  <c r="D223" i="12"/>
  <c r="E223" i="12" s="1"/>
  <c r="I223" i="12" s="1"/>
  <c r="G223" i="12"/>
  <c r="K223" i="12" s="1"/>
  <c r="L223" i="12" s="1"/>
  <c r="F202" i="11"/>
  <c r="B203" i="11" s="1"/>
  <c r="L202" i="11"/>
  <c r="N202" i="11" s="1"/>
  <c r="M202" i="11"/>
  <c r="F241" i="15" l="1"/>
  <c r="B242" i="15" s="1"/>
  <c r="D242" i="15"/>
  <c r="E242" i="15" s="1"/>
  <c r="G242" i="15"/>
  <c r="K242" i="15" s="1"/>
  <c r="F256" i="14"/>
  <c r="B257" i="14" s="1"/>
  <c r="L256" i="14"/>
  <c r="N256" i="14" s="1"/>
  <c r="M256" i="14"/>
  <c r="F223" i="12"/>
  <c r="B224" i="12" s="1"/>
  <c r="N223" i="12"/>
  <c r="M223" i="12"/>
  <c r="D203" i="11"/>
  <c r="E203" i="11" s="1"/>
  <c r="I203" i="11" s="1"/>
  <c r="G203" i="11"/>
  <c r="K203" i="11" s="1"/>
  <c r="L242" i="15" l="1"/>
  <c r="N242" i="15" s="1"/>
  <c r="M242" i="15"/>
  <c r="I242" i="15"/>
  <c r="F242" i="15"/>
  <c r="B243" i="15" s="1"/>
  <c r="D257" i="14"/>
  <c r="E257" i="14" s="1"/>
  <c r="I257" i="14" s="1"/>
  <c r="G257" i="14"/>
  <c r="K257" i="14" s="1"/>
  <c r="G224" i="12"/>
  <c r="K224" i="12" s="1"/>
  <c r="L224" i="12" s="1"/>
  <c r="D224" i="12"/>
  <c r="E224" i="12" s="1"/>
  <c r="I224" i="12" s="1"/>
  <c r="M203" i="11"/>
  <c r="L203" i="11"/>
  <c r="N203" i="11" s="1"/>
  <c r="F203" i="11"/>
  <c r="B204" i="11" s="1"/>
  <c r="F257" i="14" l="1"/>
  <c r="B258" i="14" s="1"/>
  <c r="D258" i="14" s="1"/>
  <c r="E258" i="14" s="1"/>
  <c r="I258" i="14" s="1"/>
  <c r="G243" i="15"/>
  <c r="K243" i="15" s="1"/>
  <c r="D243" i="15"/>
  <c r="E243" i="15" s="1"/>
  <c r="G258" i="14"/>
  <c r="K258" i="14" s="1"/>
  <c r="L257" i="14"/>
  <c r="N257" i="14" s="1"/>
  <c r="M257" i="14"/>
  <c r="F224" i="12"/>
  <c r="B225" i="12" s="1"/>
  <c r="G225" i="12" s="1"/>
  <c r="K225" i="12" s="1"/>
  <c r="L225" i="12" s="1"/>
  <c r="N224" i="12"/>
  <c r="M224" i="12"/>
  <c r="G204" i="11"/>
  <c r="K204" i="11" s="1"/>
  <c r="D204" i="11"/>
  <c r="E204" i="11" s="1"/>
  <c r="I204" i="11" s="1"/>
  <c r="M243" i="15" l="1"/>
  <c r="L243" i="15"/>
  <c r="N243" i="15" s="1"/>
  <c r="F258" i="14"/>
  <c r="B259" i="14" s="1"/>
  <c r="D259" i="14" s="1"/>
  <c r="E259" i="14" s="1"/>
  <c r="I259" i="14" s="1"/>
  <c r="I243" i="15"/>
  <c r="F243" i="15"/>
  <c r="B244" i="15" s="1"/>
  <c r="M258" i="14"/>
  <c r="L258" i="14"/>
  <c r="N258" i="14" s="1"/>
  <c r="G259" i="14"/>
  <c r="K259" i="14" s="1"/>
  <c r="D225" i="12"/>
  <c r="E225" i="12" s="1"/>
  <c r="I225" i="12" s="1"/>
  <c r="N225" i="12"/>
  <c r="M225" i="12"/>
  <c r="F204" i="11"/>
  <c r="B205" i="11" s="1"/>
  <c r="L204" i="11"/>
  <c r="N204" i="11" s="1"/>
  <c r="M204" i="11"/>
  <c r="F259" i="14" l="1"/>
  <c r="B260" i="14" s="1"/>
  <c r="G260" i="14" s="1"/>
  <c r="K260" i="14" s="1"/>
  <c r="G244" i="15"/>
  <c r="K244" i="15" s="1"/>
  <c r="D244" i="15"/>
  <c r="E244" i="15" s="1"/>
  <c r="I244" i="15" s="1"/>
  <c r="M259" i="14"/>
  <c r="L259" i="14"/>
  <c r="N259" i="14" s="1"/>
  <c r="D260" i="14"/>
  <c r="E260" i="14" s="1"/>
  <c r="I260" i="14" s="1"/>
  <c r="F225" i="12"/>
  <c r="B226" i="12" s="1"/>
  <c r="G226" i="12" s="1"/>
  <c r="K226" i="12" s="1"/>
  <c r="D205" i="11"/>
  <c r="E205" i="11" s="1"/>
  <c r="I205" i="11" s="1"/>
  <c r="G205" i="11"/>
  <c r="K205" i="11" s="1"/>
  <c r="M244" i="15" l="1"/>
  <c r="L244" i="15"/>
  <c r="N244" i="15" s="1"/>
  <c r="F244" i="15"/>
  <c r="B245" i="15" s="1"/>
  <c r="D245" i="15" s="1"/>
  <c r="E245" i="15" s="1"/>
  <c r="F260" i="14"/>
  <c r="B261" i="14" s="1"/>
  <c r="L260" i="14"/>
  <c r="N260" i="14" s="1"/>
  <c r="M260" i="14"/>
  <c r="L226" i="12"/>
  <c r="N226" i="12" s="1"/>
  <c r="M226" i="12"/>
  <c r="D226" i="12"/>
  <c r="E226" i="12" s="1"/>
  <c r="I226" i="12" s="1"/>
  <c r="M205" i="11"/>
  <c r="L205" i="11"/>
  <c r="N205" i="11" s="1"/>
  <c r="F205" i="11"/>
  <c r="B206" i="11" s="1"/>
  <c r="F226" i="12" l="1"/>
  <c r="B227" i="12" s="1"/>
  <c r="G227" i="12" s="1"/>
  <c r="K227" i="12" s="1"/>
  <c r="L227" i="12" s="1"/>
  <c r="G245" i="15"/>
  <c r="K245" i="15" s="1"/>
  <c r="I245" i="15"/>
  <c r="F245" i="15"/>
  <c r="B246" i="15" s="1"/>
  <c r="D261" i="14"/>
  <c r="E261" i="14" s="1"/>
  <c r="I261" i="14" s="1"/>
  <c r="G261" i="14"/>
  <c r="K261" i="14" s="1"/>
  <c r="D227" i="12"/>
  <c r="E227" i="12" s="1"/>
  <c r="I227" i="12" s="1"/>
  <c r="G206" i="11"/>
  <c r="K206" i="11" s="1"/>
  <c r="D206" i="11"/>
  <c r="E206" i="11" s="1"/>
  <c r="I206" i="11" s="1"/>
  <c r="M245" i="15" l="1"/>
  <c r="L245" i="15"/>
  <c r="N245" i="15" s="1"/>
  <c r="G246" i="15"/>
  <c r="K246" i="15" s="1"/>
  <c r="D246" i="15"/>
  <c r="E246" i="15" s="1"/>
  <c r="F261" i="14"/>
  <c r="B262" i="14" s="1"/>
  <c r="D262" i="14" s="1"/>
  <c r="E262" i="14" s="1"/>
  <c r="I262" i="14" s="1"/>
  <c r="G262" i="14"/>
  <c r="K262" i="14" s="1"/>
  <c r="L261" i="14"/>
  <c r="N261" i="14" s="1"/>
  <c r="M261" i="14"/>
  <c r="F227" i="12"/>
  <c r="B228" i="12" s="1"/>
  <c r="G228" i="12" s="1"/>
  <c r="K228" i="12" s="1"/>
  <c r="L228" i="12" s="1"/>
  <c r="N227" i="12"/>
  <c r="M227" i="12"/>
  <c r="F206" i="11"/>
  <c r="B207" i="11" s="1"/>
  <c r="L206" i="11"/>
  <c r="N206" i="11" s="1"/>
  <c r="M206" i="11"/>
  <c r="L246" i="15" l="1"/>
  <c r="N246" i="15" s="1"/>
  <c r="M246" i="15"/>
  <c r="F262" i="14"/>
  <c r="B263" i="14" s="1"/>
  <c r="G263" i="14" s="1"/>
  <c r="K263" i="14" s="1"/>
  <c r="I246" i="15"/>
  <c r="F246" i="15"/>
  <c r="B247" i="15" s="1"/>
  <c r="M262" i="14"/>
  <c r="L262" i="14"/>
  <c r="N262" i="14" s="1"/>
  <c r="D263" i="14"/>
  <c r="E263" i="14" s="1"/>
  <c r="I263" i="14" s="1"/>
  <c r="D228" i="12"/>
  <c r="E228" i="12" s="1"/>
  <c r="I228" i="12" s="1"/>
  <c r="N228" i="12"/>
  <c r="M228" i="12"/>
  <c r="D207" i="11"/>
  <c r="E207" i="11" s="1"/>
  <c r="I207" i="11" s="1"/>
  <c r="G207" i="11"/>
  <c r="K207" i="11" s="1"/>
  <c r="D247" i="15" l="1"/>
  <c r="E247" i="15" s="1"/>
  <c r="G247" i="15"/>
  <c r="K247" i="15" s="1"/>
  <c r="F263" i="14"/>
  <c r="B264" i="14" s="1"/>
  <c r="L263" i="14"/>
  <c r="N263" i="14" s="1"/>
  <c r="M263" i="14"/>
  <c r="F228" i="12"/>
  <c r="B229" i="12" s="1"/>
  <c r="G229" i="12" s="1"/>
  <c r="K229" i="12" s="1"/>
  <c r="L229" i="12" s="1"/>
  <c r="D229" i="12"/>
  <c r="E229" i="12" s="1"/>
  <c r="M207" i="11"/>
  <c r="L207" i="11"/>
  <c r="N207" i="11" s="1"/>
  <c r="F207" i="11"/>
  <c r="B208" i="11" s="1"/>
  <c r="M247" i="15" l="1"/>
  <c r="L247" i="15"/>
  <c r="N247" i="15" s="1"/>
  <c r="I247" i="15"/>
  <c r="F247" i="15"/>
  <c r="B248" i="15" s="1"/>
  <c r="G264" i="14"/>
  <c r="K264" i="14" s="1"/>
  <c r="D264" i="14"/>
  <c r="E264" i="14" s="1"/>
  <c r="I264" i="14" s="1"/>
  <c r="I229" i="12"/>
  <c r="F229" i="12"/>
  <c r="B230" i="12" s="1"/>
  <c r="N229" i="12"/>
  <c r="M229" i="12"/>
  <c r="G208" i="11"/>
  <c r="K208" i="11" s="1"/>
  <c r="D208" i="11"/>
  <c r="E208" i="11" s="1"/>
  <c r="I208" i="11" s="1"/>
  <c r="G248" i="15" l="1"/>
  <c r="K248" i="15" s="1"/>
  <c r="D248" i="15"/>
  <c r="E248" i="15" s="1"/>
  <c r="I248" i="15" s="1"/>
  <c r="F264" i="14"/>
  <c r="B265" i="14" s="1"/>
  <c r="G265" i="14" s="1"/>
  <c r="K265" i="14" s="1"/>
  <c r="D265" i="14"/>
  <c r="E265" i="14" s="1"/>
  <c r="I265" i="14" s="1"/>
  <c r="M264" i="14"/>
  <c r="L264" i="14"/>
  <c r="N264" i="14" s="1"/>
  <c r="G230" i="12"/>
  <c r="K230" i="12" s="1"/>
  <c r="L230" i="12" s="1"/>
  <c r="D230" i="12"/>
  <c r="E230" i="12" s="1"/>
  <c r="F208" i="11"/>
  <c r="B209" i="11" s="1"/>
  <c r="L208" i="11"/>
  <c r="N208" i="11" s="1"/>
  <c r="M208" i="11"/>
  <c r="M248" i="15" l="1"/>
  <c r="L248" i="15"/>
  <c r="N248" i="15" s="1"/>
  <c r="F248" i="15"/>
  <c r="B249" i="15" s="1"/>
  <c r="F265" i="14"/>
  <c r="B266" i="14" s="1"/>
  <c r="L265" i="14"/>
  <c r="N265" i="14" s="1"/>
  <c r="M265" i="14"/>
  <c r="F230" i="12"/>
  <c r="B231" i="12" s="1"/>
  <c r="I230" i="12"/>
  <c r="N230" i="12"/>
  <c r="M230" i="12"/>
  <c r="D209" i="11"/>
  <c r="E209" i="11" s="1"/>
  <c r="I209" i="11" s="1"/>
  <c r="G209" i="11"/>
  <c r="K209" i="11" s="1"/>
  <c r="D249" i="15" l="1"/>
  <c r="E249" i="15" s="1"/>
  <c r="I249" i="15" s="1"/>
  <c r="G249" i="15"/>
  <c r="K249" i="15" s="1"/>
  <c r="F249" i="15"/>
  <c r="B250" i="15" s="1"/>
  <c r="D266" i="14"/>
  <c r="E266" i="14" s="1"/>
  <c r="I266" i="14" s="1"/>
  <c r="G266" i="14"/>
  <c r="K266" i="14" s="1"/>
  <c r="F266" i="14"/>
  <c r="B267" i="14" s="1"/>
  <c r="G231" i="12"/>
  <c r="K231" i="12" s="1"/>
  <c r="L231" i="12" s="1"/>
  <c r="D231" i="12"/>
  <c r="E231" i="12" s="1"/>
  <c r="M209" i="11"/>
  <c r="L209" i="11"/>
  <c r="N209" i="11" s="1"/>
  <c r="F209" i="11"/>
  <c r="B210" i="11" s="1"/>
  <c r="M249" i="15" l="1"/>
  <c r="L249" i="15"/>
  <c r="N249" i="15" s="1"/>
  <c r="G250" i="15"/>
  <c r="K250" i="15" s="1"/>
  <c r="D250" i="15"/>
  <c r="E250" i="15" s="1"/>
  <c r="M266" i="14"/>
  <c r="L266" i="14"/>
  <c r="N266" i="14" s="1"/>
  <c r="G267" i="14"/>
  <c r="K267" i="14" s="1"/>
  <c r="D267" i="14"/>
  <c r="E267" i="14" s="1"/>
  <c r="I267" i="14" s="1"/>
  <c r="I231" i="12"/>
  <c r="F231" i="12"/>
  <c r="B232" i="12" s="1"/>
  <c r="N231" i="12"/>
  <c r="M231" i="12"/>
  <c r="G210" i="11"/>
  <c r="K210" i="11" s="1"/>
  <c r="D210" i="11"/>
  <c r="E210" i="11" s="1"/>
  <c r="I210" i="11" s="1"/>
  <c r="L250" i="15" l="1"/>
  <c r="N250" i="15" s="1"/>
  <c r="M250" i="15"/>
  <c r="F250" i="15"/>
  <c r="B251" i="15" s="1"/>
  <c r="I250" i="15"/>
  <c r="F267" i="14"/>
  <c r="B268" i="14" s="1"/>
  <c r="M267" i="14"/>
  <c r="L267" i="14"/>
  <c r="N267" i="14" s="1"/>
  <c r="G232" i="12"/>
  <c r="K232" i="12" s="1"/>
  <c r="L232" i="12" s="1"/>
  <c r="D232" i="12"/>
  <c r="E232" i="12" s="1"/>
  <c r="F210" i="11"/>
  <c r="B211" i="11" s="1"/>
  <c r="L210" i="11"/>
  <c r="N210" i="11" s="1"/>
  <c r="M210" i="11"/>
  <c r="D251" i="15" l="1"/>
  <c r="E251" i="15" s="1"/>
  <c r="G251" i="15"/>
  <c r="K251" i="15" s="1"/>
  <c r="G268" i="14"/>
  <c r="K268" i="14" s="1"/>
  <c r="D268" i="14"/>
  <c r="E268" i="14" s="1"/>
  <c r="I268" i="14" s="1"/>
  <c r="I232" i="12"/>
  <c r="F232" i="12"/>
  <c r="B233" i="12" s="1"/>
  <c r="N232" i="12"/>
  <c r="M232" i="12"/>
  <c r="D211" i="11"/>
  <c r="E211" i="11" s="1"/>
  <c r="I211" i="11" s="1"/>
  <c r="G211" i="11"/>
  <c r="K211" i="11" s="1"/>
  <c r="M251" i="15" l="1"/>
  <c r="L251" i="15"/>
  <c r="N251" i="15" s="1"/>
  <c r="I251" i="15"/>
  <c r="F251" i="15"/>
  <c r="B252" i="15" s="1"/>
  <c r="F268" i="14"/>
  <c r="B269" i="14" s="1"/>
  <c r="L268" i="14"/>
  <c r="N268" i="14" s="1"/>
  <c r="M268" i="14"/>
  <c r="G233" i="12"/>
  <c r="K233" i="12" s="1"/>
  <c r="L233" i="12" s="1"/>
  <c r="D233" i="12"/>
  <c r="E233" i="12" s="1"/>
  <c r="F211" i="11"/>
  <c r="B212" i="11" s="1"/>
  <c r="G212" i="11" s="1"/>
  <c r="K212" i="11" s="1"/>
  <c r="M211" i="11"/>
  <c r="L211" i="11"/>
  <c r="N211" i="11" s="1"/>
  <c r="G252" i="15" l="1"/>
  <c r="K252" i="15" s="1"/>
  <c r="D252" i="15"/>
  <c r="E252" i="15" s="1"/>
  <c r="I252" i="15" s="1"/>
  <c r="G269" i="14"/>
  <c r="K269" i="14" s="1"/>
  <c r="D269" i="14"/>
  <c r="E269" i="14" s="1"/>
  <c r="I269" i="14" s="1"/>
  <c r="I233" i="12"/>
  <c r="F233" i="12"/>
  <c r="B234" i="12" s="1"/>
  <c r="N233" i="12"/>
  <c r="M233" i="12"/>
  <c r="D212" i="11"/>
  <c r="E212" i="11" s="1"/>
  <c r="I212" i="11" s="1"/>
  <c r="L212" i="11"/>
  <c r="N212" i="11" s="1"/>
  <c r="M212" i="11"/>
  <c r="M252" i="15" l="1"/>
  <c r="L252" i="15"/>
  <c r="N252" i="15" s="1"/>
  <c r="F252" i="15"/>
  <c r="B253" i="15" s="1"/>
  <c r="F269" i="14"/>
  <c r="B270" i="14" s="1"/>
  <c r="G270" i="14"/>
  <c r="K270" i="14" s="1"/>
  <c r="D270" i="14"/>
  <c r="E270" i="14" s="1"/>
  <c r="I270" i="14" s="1"/>
  <c r="M269" i="14"/>
  <c r="L269" i="14"/>
  <c r="N269" i="14" s="1"/>
  <c r="G234" i="12"/>
  <c r="K234" i="12" s="1"/>
  <c r="L234" i="12" s="1"/>
  <c r="D234" i="12"/>
  <c r="E234" i="12" s="1"/>
  <c r="F212" i="11"/>
  <c r="B213" i="11" s="1"/>
  <c r="D213" i="11" s="1"/>
  <c r="E213" i="11" s="1"/>
  <c r="I213" i="11" s="1"/>
  <c r="G253" i="15" l="1"/>
  <c r="K253" i="15" s="1"/>
  <c r="D253" i="15"/>
  <c r="E253" i="15" s="1"/>
  <c r="I253" i="15" s="1"/>
  <c r="F270" i="14"/>
  <c r="B271" i="14" s="1"/>
  <c r="L270" i="14"/>
  <c r="N270" i="14" s="1"/>
  <c r="M270" i="14"/>
  <c r="I234" i="12"/>
  <c r="F234" i="12"/>
  <c r="B235" i="12" s="1"/>
  <c r="N234" i="12"/>
  <c r="M234" i="12"/>
  <c r="G213" i="11"/>
  <c r="K213" i="11" s="1"/>
  <c r="M213" i="11" s="1"/>
  <c r="F213" i="11"/>
  <c r="B214" i="11" s="1"/>
  <c r="M253" i="15" l="1"/>
  <c r="L253" i="15"/>
  <c r="N253" i="15" s="1"/>
  <c r="F253" i="15"/>
  <c r="B254" i="15" s="1"/>
  <c r="D254" i="15" s="1"/>
  <c r="E254" i="15" s="1"/>
  <c r="G271" i="14"/>
  <c r="K271" i="14" s="1"/>
  <c r="D271" i="14"/>
  <c r="E271" i="14" s="1"/>
  <c r="I271" i="14" s="1"/>
  <c r="G235" i="12"/>
  <c r="K235" i="12" s="1"/>
  <c r="L235" i="12" s="1"/>
  <c r="D235" i="12"/>
  <c r="E235" i="12" s="1"/>
  <c r="L213" i="11"/>
  <c r="N213" i="11" s="1"/>
  <c r="G214" i="11"/>
  <c r="K214" i="11" s="1"/>
  <c r="D214" i="11"/>
  <c r="E214" i="11" s="1"/>
  <c r="I214" i="11" s="1"/>
  <c r="G254" i="15" l="1"/>
  <c r="K254" i="15" s="1"/>
  <c r="I254" i="15"/>
  <c r="F254" i="15"/>
  <c r="B255" i="15" s="1"/>
  <c r="F271" i="14"/>
  <c r="B272" i="14" s="1"/>
  <c r="L271" i="14"/>
  <c r="N271" i="14" s="1"/>
  <c r="M271" i="14"/>
  <c r="I235" i="12"/>
  <c r="F235" i="12"/>
  <c r="B236" i="12" s="1"/>
  <c r="N235" i="12"/>
  <c r="M235" i="12"/>
  <c r="F214" i="11"/>
  <c r="B215" i="11" s="1"/>
  <c r="L214" i="11"/>
  <c r="N214" i="11" s="1"/>
  <c r="M214" i="11"/>
  <c r="L254" i="15" l="1"/>
  <c r="N254" i="15" s="1"/>
  <c r="M254" i="15"/>
  <c r="G255" i="15"/>
  <c r="K255" i="15" s="1"/>
  <c r="D255" i="15"/>
  <c r="E255" i="15" s="1"/>
  <c r="D272" i="14"/>
  <c r="E272" i="14" s="1"/>
  <c r="I272" i="14" s="1"/>
  <c r="G272" i="14"/>
  <c r="K272" i="14" s="1"/>
  <c r="F272" i="14"/>
  <c r="B273" i="14" s="1"/>
  <c r="G236" i="12"/>
  <c r="K236" i="12" s="1"/>
  <c r="L236" i="12" s="1"/>
  <c r="D236" i="12"/>
  <c r="E236" i="12" s="1"/>
  <c r="D215" i="11"/>
  <c r="E215" i="11" s="1"/>
  <c r="I215" i="11" s="1"/>
  <c r="G215" i="11"/>
  <c r="K215" i="11" s="1"/>
  <c r="M255" i="15" l="1"/>
  <c r="L255" i="15"/>
  <c r="N255" i="15" s="1"/>
  <c r="I255" i="15"/>
  <c r="F255" i="15"/>
  <c r="B256" i="15" s="1"/>
  <c r="M272" i="14"/>
  <c r="L272" i="14"/>
  <c r="N272" i="14" s="1"/>
  <c r="G273" i="14"/>
  <c r="K273" i="14" s="1"/>
  <c r="D273" i="14"/>
  <c r="E273" i="14" s="1"/>
  <c r="I273" i="14" s="1"/>
  <c r="I236" i="12"/>
  <c r="F236" i="12"/>
  <c r="B237" i="12" s="1"/>
  <c r="N236" i="12"/>
  <c r="M236" i="12"/>
  <c r="M215" i="11"/>
  <c r="L215" i="11"/>
  <c r="N215" i="11" s="1"/>
  <c r="F215" i="11"/>
  <c r="B216" i="11" s="1"/>
  <c r="G256" i="15" l="1"/>
  <c r="K256" i="15" s="1"/>
  <c r="D256" i="15"/>
  <c r="E256" i="15" s="1"/>
  <c r="I256" i="15" s="1"/>
  <c r="F273" i="14"/>
  <c r="B274" i="14" s="1"/>
  <c r="M273" i="14"/>
  <c r="L273" i="14"/>
  <c r="N273" i="14" s="1"/>
  <c r="G237" i="12"/>
  <c r="K237" i="12" s="1"/>
  <c r="L237" i="12" s="1"/>
  <c r="D237" i="12"/>
  <c r="E237" i="12" s="1"/>
  <c r="I237" i="12" s="1"/>
  <c r="G216" i="11"/>
  <c r="K216" i="11" s="1"/>
  <c r="D216" i="11"/>
  <c r="E216" i="11" s="1"/>
  <c r="I216" i="11" s="1"/>
  <c r="M256" i="15" l="1"/>
  <c r="L256" i="15"/>
  <c r="N256" i="15" s="1"/>
  <c r="F256" i="15"/>
  <c r="B257" i="15" s="1"/>
  <c r="G257" i="15" s="1"/>
  <c r="K257" i="15" s="1"/>
  <c r="D257" i="15"/>
  <c r="E257" i="15" s="1"/>
  <c r="G274" i="14"/>
  <c r="K274" i="14" s="1"/>
  <c r="D274" i="14"/>
  <c r="E274" i="14" s="1"/>
  <c r="I274" i="14" s="1"/>
  <c r="F237" i="12"/>
  <c r="B238" i="12" s="1"/>
  <c r="D238" i="12" s="1"/>
  <c r="E238" i="12" s="1"/>
  <c r="I238" i="12" s="1"/>
  <c r="N237" i="12"/>
  <c r="M237" i="12"/>
  <c r="F216" i="11"/>
  <c r="B217" i="11" s="1"/>
  <c r="D217" i="11" s="1"/>
  <c r="E217" i="11" s="1"/>
  <c r="I217" i="11" s="1"/>
  <c r="L216" i="11"/>
  <c r="N216" i="11" s="1"/>
  <c r="M216" i="11"/>
  <c r="M257" i="15" l="1"/>
  <c r="L257" i="15"/>
  <c r="N257" i="15" s="1"/>
  <c r="I257" i="15"/>
  <c r="F257" i="15"/>
  <c r="B258" i="15" s="1"/>
  <c r="F274" i="14"/>
  <c r="B275" i="14" s="1"/>
  <c r="L274" i="14"/>
  <c r="N274" i="14" s="1"/>
  <c r="M274" i="14"/>
  <c r="G238" i="12"/>
  <c r="K238" i="12" s="1"/>
  <c r="F238" i="12"/>
  <c r="B239" i="12" s="1"/>
  <c r="G239" i="12" s="1"/>
  <c r="K239" i="12" s="1"/>
  <c r="L239" i="12" s="1"/>
  <c r="D239" i="12"/>
  <c r="E239" i="12" s="1"/>
  <c r="G217" i="11"/>
  <c r="K217" i="11" s="1"/>
  <c r="M217" i="11" s="1"/>
  <c r="F217" i="11"/>
  <c r="B218" i="11" s="1"/>
  <c r="G258" i="15" l="1"/>
  <c r="K258" i="15" s="1"/>
  <c r="D258" i="15"/>
  <c r="E258" i="15" s="1"/>
  <c r="D275" i="14"/>
  <c r="E275" i="14" s="1"/>
  <c r="I275" i="14" s="1"/>
  <c r="G275" i="14"/>
  <c r="K275" i="14" s="1"/>
  <c r="M238" i="12"/>
  <c r="L238" i="12"/>
  <c r="N238" i="12"/>
  <c r="N239" i="12"/>
  <c r="M239" i="12"/>
  <c r="I239" i="12"/>
  <c r="F239" i="12"/>
  <c r="B240" i="12" s="1"/>
  <c r="L217" i="11"/>
  <c r="N217" i="11" s="1"/>
  <c r="G218" i="11"/>
  <c r="K218" i="11" s="1"/>
  <c r="D218" i="11"/>
  <c r="E218" i="11" s="1"/>
  <c r="I218" i="11" s="1"/>
  <c r="L258" i="15" l="1"/>
  <c r="N258" i="15" s="1"/>
  <c r="M258" i="15"/>
  <c r="I258" i="15"/>
  <c r="F258" i="15"/>
  <c r="B259" i="15" s="1"/>
  <c r="F275" i="14"/>
  <c r="B276" i="14" s="1"/>
  <c r="G276" i="14" s="1"/>
  <c r="K276" i="14" s="1"/>
  <c r="D276" i="14"/>
  <c r="E276" i="14" s="1"/>
  <c r="I276" i="14" s="1"/>
  <c r="M275" i="14"/>
  <c r="L275" i="14"/>
  <c r="N275" i="14" s="1"/>
  <c r="G240" i="12"/>
  <c r="K240" i="12" s="1"/>
  <c r="L240" i="12" s="1"/>
  <c r="D240" i="12"/>
  <c r="E240" i="12" s="1"/>
  <c r="F218" i="11"/>
  <c r="B219" i="11" s="1"/>
  <c r="D219" i="11" s="1"/>
  <c r="E219" i="11" s="1"/>
  <c r="I219" i="11" s="1"/>
  <c r="L218" i="11"/>
  <c r="N218" i="11" s="1"/>
  <c r="M218" i="11"/>
  <c r="F276" i="14" l="1"/>
  <c r="B277" i="14" s="1"/>
  <c r="L276" i="14"/>
  <c r="N276" i="14" s="1"/>
  <c r="M276" i="14"/>
  <c r="I240" i="12"/>
  <c r="F240" i="12"/>
  <c r="B241" i="12" s="1"/>
  <c r="N240" i="12"/>
  <c r="M240" i="12"/>
  <c r="G219" i="11"/>
  <c r="K219" i="11" s="1"/>
  <c r="M219" i="11" s="1"/>
  <c r="F219" i="11"/>
  <c r="B220" i="11" s="1"/>
  <c r="D277" i="14" l="1"/>
  <c r="E277" i="14" s="1"/>
  <c r="I277" i="14" s="1"/>
  <c r="G277" i="14"/>
  <c r="K277" i="14" s="1"/>
  <c r="G241" i="12"/>
  <c r="K241" i="12" s="1"/>
  <c r="L241" i="12" s="1"/>
  <c r="D241" i="12"/>
  <c r="E241" i="12" s="1"/>
  <c r="L219" i="11"/>
  <c r="N219" i="11" s="1"/>
  <c r="D220" i="11"/>
  <c r="E220" i="11" s="1"/>
  <c r="I220" i="11" s="1"/>
  <c r="G220" i="11"/>
  <c r="K220" i="11" s="1"/>
  <c r="F277" i="14" l="1"/>
  <c r="B278" i="14" s="1"/>
  <c r="G278" i="14" s="1"/>
  <c r="K278" i="14" s="1"/>
  <c r="D278" i="14"/>
  <c r="E278" i="14" s="1"/>
  <c r="I278" i="14" s="1"/>
  <c r="L277" i="14"/>
  <c r="N277" i="14" s="1"/>
  <c r="M277" i="14"/>
  <c r="I241" i="12"/>
  <c r="F241" i="12"/>
  <c r="B242" i="12" s="1"/>
  <c r="N241" i="12"/>
  <c r="M241" i="12"/>
  <c r="M220" i="11"/>
  <c r="L220" i="11"/>
  <c r="N220" i="11" s="1"/>
  <c r="F220" i="11"/>
  <c r="B221" i="11" s="1"/>
  <c r="F278" i="14" l="1"/>
  <c r="B279" i="14" s="1"/>
  <c r="L278" i="14"/>
  <c r="N278" i="14" s="1"/>
  <c r="M278" i="14"/>
  <c r="G242" i="12"/>
  <c r="K242" i="12" s="1"/>
  <c r="L242" i="12" s="1"/>
  <c r="D242" i="12"/>
  <c r="E242" i="12" s="1"/>
  <c r="G221" i="11"/>
  <c r="K221" i="11" s="1"/>
  <c r="D221" i="11"/>
  <c r="E221" i="11" s="1"/>
  <c r="I221" i="11" s="1"/>
  <c r="D279" i="14" l="1"/>
  <c r="E279" i="14" s="1"/>
  <c r="I279" i="14" s="1"/>
  <c r="G279" i="14"/>
  <c r="K279" i="14" s="1"/>
  <c r="N242" i="12"/>
  <c r="M242" i="12"/>
  <c r="I242" i="12"/>
  <c r="F242" i="12"/>
  <c r="B243" i="12" s="1"/>
  <c r="F221" i="11"/>
  <c r="B222" i="11" s="1"/>
  <c r="D222" i="11" s="1"/>
  <c r="E222" i="11" s="1"/>
  <c r="I222" i="11" s="1"/>
  <c r="L221" i="11"/>
  <c r="N221" i="11" s="1"/>
  <c r="M221" i="11"/>
  <c r="F279" i="14" l="1"/>
  <c r="B280" i="14" s="1"/>
  <c r="D280" i="14" s="1"/>
  <c r="E280" i="14" s="1"/>
  <c r="I280" i="14" s="1"/>
  <c r="M279" i="14"/>
  <c r="L279" i="14"/>
  <c r="N279" i="14" s="1"/>
  <c r="G280" i="14"/>
  <c r="K280" i="14" s="1"/>
  <c r="G243" i="12"/>
  <c r="K243" i="12" s="1"/>
  <c r="L243" i="12" s="1"/>
  <c r="D243" i="12"/>
  <c r="E243" i="12" s="1"/>
  <c r="G222" i="11"/>
  <c r="K222" i="11" s="1"/>
  <c r="M222" i="11" s="1"/>
  <c r="F222" i="11"/>
  <c r="B223" i="11" s="1"/>
  <c r="F280" i="14" l="1"/>
  <c r="B281" i="14" s="1"/>
  <c r="D281" i="14" s="1"/>
  <c r="E281" i="14" s="1"/>
  <c r="I281" i="14" s="1"/>
  <c r="L280" i="14"/>
  <c r="N280" i="14" s="1"/>
  <c r="M280" i="14"/>
  <c r="I243" i="12"/>
  <c r="F243" i="12"/>
  <c r="B244" i="12" s="1"/>
  <c r="N243" i="12"/>
  <c r="M243" i="12"/>
  <c r="L222" i="11"/>
  <c r="N222" i="11" s="1"/>
  <c r="G223" i="11"/>
  <c r="K223" i="11" s="1"/>
  <c r="D223" i="11"/>
  <c r="E223" i="11" s="1"/>
  <c r="I223" i="11" s="1"/>
  <c r="G281" i="14" l="1"/>
  <c r="K281" i="14" s="1"/>
  <c r="M281" i="14" s="1"/>
  <c r="F281" i="14"/>
  <c r="B282" i="14" s="1"/>
  <c r="D282" i="14"/>
  <c r="E282" i="14" s="1"/>
  <c r="I282" i="14" s="1"/>
  <c r="G282" i="14"/>
  <c r="K282" i="14" s="1"/>
  <c r="F282" i="14"/>
  <c r="B283" i="14" s="1"/>
  <c r="G244" i="12"/>
  <c r="K244" i="12" s="1"/>
  <c r="L244" i="12" s="1"/>
  <c r="D244" i="12"/>
  <c r="E244" i="12" s="1"/>
  <c r="F223" i="11"/>
  <c r="B224" i="11" s="1"/>
  <c r="D224" i="11" s="1"/>
  <c r="E224" i="11" s="1"/>
  <c r="I224" i="11" s="1"/>
  <c r="L223" i="11"/>
  <c r="N223" i="11" s="1"/>
  <c r="M223" i="11"/>
  <c r="L281" i="14" l="1"/>
  <c r="N281" i="14" s="1"/>
  <c r="L282" i="14"/>
  <c r="N282" i="14" s="1"/>
  <c r="M282" i="14"/>
  <c r="D283" i="14"/>
  <c r="E283" i="14" s="1"/>
  <c r="I283" i="14" s="1"/>
  <c r="G283" i="14"/>
  <c r="K283" i="14" s="1"/>
  <c r="F283" i="14"/>
  <c r="B284" i="14" s="1"/>
  <c r="I244" i="12"/>
  <c r="F244" i="12"/>
  <c r="B245" i="12" s="1"/>
  <c r="N244" i="12"/>
  <c r="M244" i="12"/>
  <c r="G224" i="11"/>
  <c r="K224" i="11" s="1"/>
  <c r="M224" i="11" s="1"/>
  <c r="F224" i="11"/>
  <c r="B225" i="11" s="1"/>
  <c r="L283" i="14" l="1"/>
  <c r="N283" i="14" s="1"/>
  <c r="M283" i="14"/>
  <c r="D284" i="14"/>
  <c r="E284" i="14" s="1"/>
  <c r="I284" i="14" s="1"/>
  <c r="G284" i="14"/>
  <c r="K284" i="14" s="1"/>
  <c r="G245" i="12"/>
  <c r="K245" i="12" s="1"/>
  <c r="L245" i="12" s="1"/>
  <c r="D245" i="12"/>
  <c r="E245" i="12" s="1"/>
  <c r="L224" i="11"/>
  <c r="N224" i="11" s="1"/>
  <c r="G225" i="11"/>
  <c r="K225" i="11" s="1"/>
  <c r="D225" i="11"/>
  <c r="E225" i="11" s="1"/>
  <c r="I225" i="11" s="1"/>
  <c r="F284" i="14" l="1"/>
  <c r="B285" i="14" s="1"/>
  <c r="D285" i="14" s="1"/>
  <c r="E285" i="14" s="1"/>
  <c r="I285" i="14" s="1"/>
  <c r="L284" i="14"/>
  <c r="N284" i="14" s="1"/>
  <c r="M284" i="14"/>
  <c r="I245" i="12"/>
  <c r="F245" i="12"/>
  <c r="B246" i="12" s="1"/>
  <c r="N245" i="12"/>
  <c r="M245" i="12"/>
  <c r="F225" i="11"/>
  <c r="B226" i="11" s="1"/>
  <c r="D226" i="11" s="1"/>
  <c r="E226" i="11" s="1"/>
  <c r="I226" i="11" s="1"/>
  <c r="L225" i="11"/>
  <c r="N225" i="11" s="1"/>
  <c r="M225" i="11"/>
  <c r="G285" i="14" l="1"/>
  <c r="K285" i="14" s="1"/>
  <c r="M285" i="14" s="1"/>
  <c r="F285" i="14"/>
  <c r="B286" i="14" s="1"/>
  <c r="D286" i="14"/>
  <c r="E286" i="14" s="1"/>
  <c r="I286" i="14" s="1"/>
  <c r="G286" i="14"/>
  <c r="K286" i="14" s="1"/>
  <c r="F286" i="14"/>
  <c r="B287" i="14" s="1"/>
  <c r="G246" i="12"/>
  <c r="K246" i="12" s="1"/>
  <c r="L246" i="12" s="1"/>
  <c r="D246" i="12"/>
  <c r="E246" i="12" s="1"/>
  <c r="I246" i="12" s="1"/>
  <c r="F246" i="12"/>
  <c r="B247" i="12" s="1"/>
  <c r="G226" i="11"/>
  <c r="K226" i="11" s="1"/>
  <c r="M226" i="11" s="1"/>
  <c r="F226" i="11"/>
  <c r="B227" i="11" s="1"/>
  <c r="L285" i="14" l="1"/>
  <c r="N285" i="14" s="1"/>
  <c r="L286" i="14"/>
  <c r="N286" i="14" s="1"/>
  <c r="M286" i="14"/>
  <c r="D287" i="14"/>
  <c r="E287" i="14" s="1"/>
  <c r="I287" i="14" s="1"/>
  <c r="G287" i="14"/>
  <c r="K287" i="14" s="1"/>
  <c r="F287" i="14"/>
  <c r="B288" i="14" s="1"/>
  <c r="G247" i="12"/>
  <c r="K247" i="12" s="1"/>
  <c r="L247" i="12" s="1"/>
  <c r="D247" i="12"/>
  <c r="E247" i="12" s="1"/>
  <c r="I247" i="12" s="1"/>
  <c r="N246" i="12"/>
  <c r="M246" i="12"/>
  <c r="L226" i="11"/>
  <c r="N226" i="11" s="1"/>
  <c r="G227" i="11"/>
  <c r="K227" i="11" s="1"/>
  <c r="D227" i="11"/>
  <c r="E227" i="11" s="1"/>
  <c r="I227" i="11" s="1"/>
  <c r="L287" i="14" l="1"/>
  <c r="N287" i="14" s="1"/>
  <c r="M287" i="14"/>
  <c r="D288" i="14"/>
  <c r="E288" i="14" s="1"/>
  <c r="I288" i="14" s="1"/>
  <c r="G288" i="14"/>
  <c r="K288" i="14" s="1"/>
  <c r="F288" i="14"/>
  <c r="B289" i="14" s="1"/>
  <c r="F247" i="12"/>
  <c r="B248" i="12" s="1"/>
  <c r="D248" i="12" s="1"/>
  <c r="E248" i="12" s="1"/>
  <c r="I248" i="12" s="1"/>
  <c r="G248" i="12"/>
  <c r="K248" i="12" s="1"/>
  <c r="N247" i="12"/>
  <c r="M247" i="12"/>
  <c r="F227" i="11"/>
  <c r="B228" i="11" s="1"/>
  <c r="D228" i="11" s="1"/>
  <c r="E228" i="11" s="1"/>
  <c r="I228" i="11" s="1"/>
  <c r="L227" i="11"/>
  <c r="N227" i="11" s="1"/>
  <c r="M227" i="11"/>
  <c r="F248" i="12" l="1"/>
  <c r="B249" i="12" s="1"/>
  <c r="G249" i="12" s="1"/>
  <c r="K249" i="12" s="1"/>
  <c r="L288" i="14"/>
  <c r="N288" i="14" s="1"/>
  <c r="M288" i="14"/>
  <c r="G289" i="14"/>
  <c r="K289" i="14" s="1"/>
  <c r="D289" i="14"/>
  <c r="E289" i="14" s="1"/>
  <c r="I289" i="14" s="1"/>
  <c r="L248" i="12"/>
  <c r="N248" i="12" s="1"/>
  <c r="M248" i="12"/>
  <c r="L249" i="12"/>
  <c r="N249" i="12" s="1"/>
  <c r="D249" i="12"/>
  <c r="E249" i="12" s="1"/>
  <c r="F249" i="12" s="1"/>
  <c r="B250" i="12" s="1"/>
  <c r="G250" i="12" s="1"/>
  <c r="K250" i="12" s="1"/>
  <c r="L250" i="12" s="1"/>
  <c r="M249" i="12"/>
  <c r="D250" i="12"/>
  <c r="E250" i="12" s="1"/>
  <c r="F250" i="12" s="1"/>
  <c r="B251" i="12" s="1"/>
  <c r="G251" i="12" s="1"/>
  <c r="K251" i="12" s="1"/>
  <c r="L251" i="12" s="1"/>
  <c r="N250" i="12"/>
  <c r="G228" i="11"/>
  <c r="K228" i="11" s="1"/>
  <c r="M228" i="11" s="1"/>
  <c r="F228" i="11"/>
  <c r="B229" i="11" s="1"/>
  <c r="F289" i="14" l="1"/>
  <c r="B290" i="14" s="1"/>
  <c r="M289" i="14"/>
  <c r="L289" i="14"/>
  <c r="N289" i="14" s="1"/>
  <c r="M250" i="12"/>
  <c r="I249" i="12"/>
  <c r="I250" i="12" s="1"/>
  <c r="D251" i="12"/>
  <c r="E251" i="12" s="1"/>
  <c r="L228" i="11"/>
  <c r="N228" i="11" s="1"/>
  <c r="G229" i="11"/>
  <c r="K229" i="11" s="1"/>
  <c r="D229" i="11"/>
  <c r="E229" i="11" s="1"/>
  <c r="I229" i="11" s="1"/>
  <c r="D290" i="14" l="1"/>
  <c r="E290" i="14" s="1"/>
  <c r="I290" i="14" s="1"/>
  <c r="G290" i="14"/>
  <c r="K290" i="14" s="1"/>
  <c r="F290" i="14"/>
  <c r="B291" i="14" s="1"/>
  <c r="I251" i="12"/>
  <c r="F251" i="12"/>
  <c r="B252" i="12" s="1"/>
  <c r="G252" i="12" s="1"/>
  <c r="K252" i="12" s="1"/>
  <c r="L252" i="12" s="1"/>
  <c r="M251" i="12"/>
  <c r="N251" i="12"/>
  <c r="F229" i="11"/>
  <c r="B230" i="11" s="1"/>
  <c r="D230" i="11" s="1"/>
  <c r="E230" i="11" s="1"/>
  <c r="I230" i="11" s="1"/>
  <c r="L229" i="11"/>
  <c r="N229" i="11" s="1"/>
  <c r="M229" i="11"/>
  <c r="L290" i="14" l="1"/>
  <c r="N290" i="14" s="1"/>
  <c r="M290" i="14"/>
  <c r="D291" i="14"/>
  <c r="E291" i="14" s="1"/>
  <c r="I291" i="14" s="1"/>
  <c r="G291" i="14"/>
  <c r="K291" i="14" s="1"/>
  <c r="F291" i="14"/>
  <c r="B292" i="14" s="1"/>
  <c r="D252" i="12"/>
  <c r="E252" i="12" s="1"/>
  <c r="I252" i="12" s="1"/>
  <c r="G230" i="11"/>
  <c r="K230" i="11" s="1"/>
  <c r="M230" i="11" s="1"/>
  <c r="F230" i="11"/>
  <c r="B231" i="11" s="1"/>
  <c r="L291" i="14" l="1"/>
  <c r="N291" i="14" s="1"/>
  <c r="M291" i="14"/>
  <c r="D292" i="14"/>
  <c r="E292" i="14" s="1"/>
  <c r="I292" i="14" s="1"/>
  <c r="G292" i="14"/>
  <c r="K292" i="14" s="1"/>
  <c r="F292" i="14"/>
  <c r="B293" i="14" s="1"/>
  <c r="F252" i="12"/>
  <c r="B253" i="12" s="1"/>
  <c r="G253" i="12" s="1"/>
  <c r="K253" i="12" s="1"/>
  <c r="L253" i="12" s="1"/>
  <c r="M252" i="12"/>
  <c r="N252" i="12"/>
  <c r="L230" i="11"/>
  <c r="N230" i="11" s="1"/>
  <c r="G231" i="11"/>
  <c r="K231" i="11" s="1"/>
  <c r="D231" i="11"/>
  <c r="E231" i="11" s="1"/>
  <c r="I231" i="11" s="1"/>
  <c r="L292" i="14" l="1"/>
  <c r="N292" i="14" s="1"/>
  <c r="M292" i="14"/>
  <c r="D293" i="14"/>
  <c r="E293" i="14" s="1"/>
  <c r="I293" i="14" s="1"/>
  <c r="G293" i="14"/>
  <c r="K293" i="14" s="1"/>
  <c r="F293" i="14"/>
  <c r="B294" i="14" s="1"/>
  <c r="D253" i="12"/>
  <c r="E253" i="12" s="1"/>
  <c r="I253" i="12" s="1"/>
  <c r="F231" i="11"/>
  <c r="B232" i="11" s="1"/>
  <c r="D232" i="11" s="1"/>
  <c r="E232" i="11" s="1"/>
  <c r="I232" i="11" s="1"/>
  <c r="L231" i="11"/>
  <c r="N231" i="11" s="1"/>
  <c r="M231" i="11"/>
  <c r="L293" i="14" l="1"/>
  <c r="N293" i="14" s="1"/>
  <c r="M293" i="14"/>
  <c r="D294" i="14"/>
  <c r="E294" i="14" s="1"/>
  <c r="G294" i="14"/>
  <c r="K294" i="14" s="1"/>
  <c r="F253" i="12"/>
  <c r="B254" i="12" s="1"/>
  <c r="G254" i="12" s="1"/>
  <c r="K254" i="12" s="1"/>
  <c r="L254" i="12" s="1"/>
  <c r="M253" i="12"/>
  <c r="N253" i="12"/>
  <c r="G232" i="11"/>
  <c r="K232" i="11" s="1"/>
  <c r="M232" i="11" s="1"/>
  <c r="F232" i="11"/>
  <c r="B233" i="11" s="1"/>
  <c r="L294" i="14" l="1"/>
  <c r="N294" i="14" s="1"/>
  <c r="M294" i="14"/>
  <c r="I294" i="14"/>
  <c r="F294" i="14"/>
  <c r="B295" i="14" s="1"/>
  <c r="D254" i="12"/>
  <c r="E254" i="12" s="1"/>
  <c r="I254" i="12" s="1"/>
  <c r="N254" i="12"/>
  <c r="M254" i="12"/>
  <c r="L232" i="11"/>
  <c r="N232" i="11" s="1"/>
  <c r="G233" i="11"/>
  <c r="K233" i="11" s="1"/>
  <c r="D233" i="11"/>
  <c r="E233" i="11" s="1"/>
  <c r="I233" i="11" s="1"/>
  <c r="D295" i="14" l="1"/>
  <c r="E295" i="14" s="1"/>
  <c r="I295" i="14" s="1"/>
  <c r="G295" i="14"/>
  <c r="K295" i="14" s="1"/>
  <c r="F295" i="14"/>
  <c r="B296" i="14" s="1"/>
  <c r="F254" i="12"/>
  <c r="B255" i="12" s="1"/>
  <c r="F233" i="11"/>
  <c r="B234" i="11" s="1"/>
  <c r="L233" i="11"/>
  <c r="N233" i="11" s="1"/>
  <c r="M233" i="11"/>
  <c r="L295" i="14" l="1"/>
  <c r="N295" i="14" s="1"/>
  <c r="M295" i="14"/>
  <c r="G296" i="14"/>
  <c r="K296" i="14" s="1"/>
  <c r="D296" i="14"/>
  <c r="E296" i="14" s="1"/>
  <c r="D255" i="12"/>
  <c r="E255" i="12" s="1"/>
  <c r="I255" i="12" s="1"/>
  <c r="G255" i="12"/>
  <c r="K255" i="12" s="1"/>
  <c r="D234" i="11"/>
  <c r="E234" i="11" s="1"/>
  <c r="I234" i="11" s="1"/>
  <c r="G234" i="11"/>
  <c r="K234" i="11" s="1"/>
  <c r="I296" i="14" l="1"/>
  <c r="F296" i="14"/>
  <c r="B297" i="14" s="1"/>
  <c r="L296" i="14"/>
  <c r="N296" i="14" s="1"/>
  <c r="M296" i="14"/>
  <c r="L255" i="12"/>
  <c r="N255" i="12" s="1"/>
  <c r="F255" i="12"/>
  <c r="B256" i="12" s="1"/>
  <c r="G256" i="12" s="1"/>
  <c r="K256" i="12" s="1"/>
  <c r="M255" i="12"/>
  <c r="M234" i="11"/>
  <c r="L234" i="11"/>
  <c r="N234" i="11" s="1"/>
  <c r="F234" i="11"/>
  <c r="B235" i="11" s="1"/>
  <c r="G297" i="14" l="1"/>
  <c r="K297" i="14" s="1"/>
  <c r="D297" i="14"/>
  <c r="E297" i="14" s="1"/>
  <c r="I297" i="14" s="1"/>
  <c r="L256" i="12"/>
  <c r="N256" i="12" s="1"/>
  <c r="D256" i="12"/>
  <c r="E256" i="12" s="1"/>
  <c r="I256" i="12" s="1"/>
  <c r="M256" i="12"/>
  <c r="G235" i="11"/>
  <c r="K235" i="11" s="1"/>
  <c r="D235" i="11"/>
  <c r="E235" i="11" s="1"/>
  <c r="I235" i="11" s="1"/>
  <c r="F297" i="14" l="1"/>
  <c r="B298" i="14" s="1"/>
  <c r="M297" i="14"/>
  <c r="L297" i="14"/>
  <c r="N297" i="14" s="1"/>
  <c r="F256" i="12"/>
  <c r="B257" i="12" s="1"/>
  <c r="D257" i="12" s="1"/>
  <c r="E257" i="12" s="1"/>
  <c r="I257" i="12" s="1"/>
  <c r="F235" i="11"/>
  <c r="B236" i="11" s="1"/>
  <c r="L235" i="11"/>
  <c r="N235" i="11" s="1"/>
  <c r="M235" i="11"/>
  <c r="D298" i="14" l="1"/>
  <c r="E298" i="14" s="1"/>
  <c r="G298" i="14"/>
  <c r="K298" i="14" s="1"/>
  <c r="G257" i="12"/>
  <c r="K257" i="12" s="1"/>
  <c r="F257" i="12"/>
  <c r="B258" i="12" s="1"/>
  <c r="D258" i="12" s="1"/>
  <c r="E258" i="12" s="1"/>
  <c r="I258" i="12" s="1"/>
  <c r="D236" i="11"/>
  <c r="E236" i="11" s="1"/>
  <c r="I236" i="11" s="1"/>
  <c r="G236" i="11"/>
  <c r="K236" i="11" s="1"/>
  <c r="L298" i="14" l="1"/>
  <c r="N298" i="14" s="1"/>
  <c r="M298" i="14"/>
  <c r="I298" i="14"/>
  <c r="F298" i="14"/>
  <c r="B299" i="14" s="1"/>
  <c r="L257" i="12"/>
  <c r="N257" i="12" s="1"/>
  <c r="M257" i="12"/>
  <c r="G258" i="12"/>
  <c r="K258" i="12" s="1"/>
  <c r="F258" i="12"/>
  <c r="B259" i="12" s="1"/>
  <c r="M236" i="11"/>
  <c r="L236" i="11"/>
  <c r="N236" i="11" s="1"/>
  <c r="F236" i="11"/>
  <c r="B237" i="11" s="1"/>
  <c r="G299" i="14" l="1"/>
  <c r="K299" i="14" s="1"/>
  <c r="D299" i="14"/>
  <c r="E299" i="14" s="1"/>
  <c r="I299" i="14" s="1"/>
  <c r="L258" i="12"/>
  <c r="N258" i="12" s="1"/>
  <c r="M258" i="12"/>
  <c r="G259" i="12"/>
  <c r="K259" i="12" s="1"/>
  <c r="L259" i="12" s="1"/>
  <c r="D259" i="12"/>
  <c r="E259" i="12" s="1"/>
  <c r="G237" i="11"/>
  <c r="K237" i="11" s="1"/>
  <c r="D237" i="11"/>
  <c r="E237" i="11" s="1"/>
  <c r="I237" i="11" s="1"/>
  <c r="F299" i="14" l="1"/>
  <c r="B300" i="14" s="1"/>
  <c r="M299" i="14"/>
  <c r="L299" i="14"/>
  <c r="N299" i="14" s="1"/>
  <c r="N259" i="12"/>
  <c r="M259" i="12"/>
  <c r="I259" i="12"/>
  <c r="F259" i="12"/>
  <c r="B260" i="12" s="1"/>
  <c r="F237" i="11"/>
  <c r="B238" i="11" s="1"/>
  <c r="L237" i="11"/>
  <c r="N237" i="11" s="1"/>
  <c r="M237" i="11"/>
  <c r="D300" i="14" l="1"/>
  <c r="E300" i="14" s="1"/>
  <c r="G300" i="14"/>
  <c r="K300" i="14" s="1"/>
  <c r="G260" i="12"/>
  <c r="K260" i="12" s="1"/>
  <c r="L260" i="12" s="1"/>
  <c r="D260" i="12"/>
  <c r="E260" i="12" s="1"/>
  <c r="D238" i="11"/>
  <c r="E238" i="11" s="1"/>
  <c r="I238" i="11" s="1"/>
  <c r="G238" i="11"/>
  <c r="K238" i="11" s="1"/>
  <c r="L300" i="14" l="1"/>
  <c r="N300" i="14" s="1"/>
  <c r="M300" i="14"/>
  <c r="I300" i="14"/>
  <c r="F300" i="14"/>
  <c r="B301" i="14" s="1"/>
  <c r="I260" i="12"/>
  <c r="F260" i="12"/>
  <c r="B261" i="12" s="1"/>
  <c r="N260" i="12"/>
  <c r="M260" i="12"/>
  <c r="M238" i="11"/>
  <c r="L238" i="11"/>
  <c r="N238" i="11" s="1"/>
  <c r="F238" i="11"/>
  <c r="B239" i="11" s="1"/>
  <c r="G301" i="14" l="1"/>
  <c r="K301" i="14" s="1"/>
  <c r="D301" i="14"/>
  <c r="E301" i="14" s="1"/>
  <c r="I301" i="14" s="1"/>
  <c r="G261" i="12"/>
  <c r="K261" i="12" s="1"/>
  <c r="L261" i="12" s="1"/>
  <c r="D261" i="12"/>
  <c r="E261" i="12" s="1"/>
  <c r="G239" i="11"/>
  <c r="K239" i="11" s="1"/>
  <c r="D239" i="11"/>
  <c r="E239" i="11" s="1"/>
  <c r="I239" i="11" s="1"/>
  <c r="F301" i="14" l="1"/>
  <c r="B302" i="14" s="1"/>
  <c r="M301" i="14"/>
  <c r="L301" i="14"/>
  <c r="N301" i="14" s="1"/>
  <c r="N261" i="12"/>
  <c r="M261" i="12"/>
  <c r="I261" i="12"/>
  <c r="F261" i="12"/>
  <c r="B262" i="12" s="1"/>
  <c r="F239" i="11"/>
  <c r="B240" i="11" s="1"/>
  <c r="L239" i="11"/>
  <c r="N239" i="11" s="1"/>
  <c r="M239" i="11"/>
  <c r="D302" i="14" l="1"/>
  <c r="E302" i="14" s="1"/>
  <c r="G302" i="14"/>
  <c r="K302" i="14" s="1"/>
  <c r="G262" i="12"/>
  <c r="K262" i="12" s="1"/>
  <c r="L262" i="12" s="1"/>
  <c r="D262" i="12"/>
  <c r="E262" i="12" s="1"/>
  <c r="D240" i="11"/>
  <c r="E240" i="11" s="1"/>
  <c r="I240" i="11" s="1"/>
  <c r="G240" i="11"/>
  <c r="K240" i="11" s="1"/>
  <c r="L302" i="14" l="1"/>
  <c r="N302" i="14" s="1"/>
  <c r="M302" i="14"/>
  <c r="I302" i="14"/>
  <c r="F302" i="14"/>
  <c r="B303" i="14" s="1"/>
  <c r="N262" i="12"/>
  <c r="M262" i="12"/>
  <c r="I262" i="12"/>
  <c r="F262" i="12"/>
  <c r="B263" i="12" s="1"/>
  <c r="M240" i="11"/>
  <c r="L240" i="11"/>
  <c r="N240" i="11" s="1"/>
  <c r="F240" i="11"/>
  <c r="B241" i="11" s="1"/>
  <c r="D303" i="14" l="1"/>
  <c r="E303" i="14" s="1"/>
  <c r="I303" i="14" s="1"/>
  <c r="G303" i="14"/>
  <c r="K303" i="14" s="1"/>
  <c r="G263" i="12"/>
  <c r="K263" i="12" s="1"/>
  <c r="L263" i="12" s="1"/>
  <c r="D263" i="12"/>
  <c r="E263" i="12" s="1"/>
  <c r="G241" i="11"/>
  <c r="K241" i="11" s="1"/>
  <c r="D241" i="11"/>
  <c r="E241" i="11" s="1"/>
  <c r="I241" i="11" s="1"/>
  <c r="F303" i="14" l="1"/>
  <c r="B304" i="14" s="1"/>
  <c r="D304" i="14" s="1"/>
  <c r="E304" i="14" s="1"/>
  <c r="L303" i="14"/>
  <c r="N303" i="14" s="1"/>
  <c r="M303" i="14"/>
  <c r="N263" i="12"/>
  <c r="M263" i="12"/>
  <c r="I263" i="12"/>
  <c r="F263" i="12"/>
  <c r="B264" i="12" s="1"/>
  <c r="F241" i="11"/>
  <c r="B242" i="11" s="1"/>
  <c r="L241" i="11"/>
  <c r="N241" i="11" s="1"/>
  <c r="M241" i="11"/>
  <c r="G304" i="14" l="1"/>
  <c r="K304" i="14" s="1"/>
  <c r="L304" i="14" s="1"/>
  <c r="N304" i="14" s="1"/>
  <c r="I304" i="14"/>
  <c r="F304" i="14"/>
  <c r="B305" i="14" s="1"/>
  <c r="M304" i="14"/>
  <c r="G264" i="12"/>
  <c r="K264" i="12" s="1"/>
  <c r="L264" i="12" s="1"/>
  <c r="D264" i="12"/>
  <c r="E264" i="12" s="1"/>
  <c r="D242" i="11"/>
  <c r="E242" i="11" s="1"/>
  <c r="I242" i="11" s="1"/>
  <c r="G242" i="11"/>
  <c r="K242" i="11" s="1"/>
  <c r="D305" i="14" l="1"/>
  <c r="E305" i="14" s="1"/>
  <c r="I305" i="14" s="1"/>
  <c r="G305" i="14"/>
  <c r="K305" i="14" s="1"/>
  <c r="N264" i="12"/>
  <c r="M264" i="12"/>
  <c r="I264" i="12"/>
  <c r="F264" i="12"/>
  <c r="B265" i="12" s="1"/>
  <c r="F242" i="11"/>
  <c r="B243" i="11" s="1"/>
  <c r="G243" i="11" s="1"/>
  <c r="K243" i="11" s="1"/>
  <c r="M242" i="11"/>
  <c r="L242" i="11"/>
  <c r="N242" i="11" s="1"/>
  <c r="F305" i="14" l="1"/>
  <c r="B306" i="14" s="1"/>
  <c r="D306" i="14" s="1"/>
  <c r="E306" i="14" s="1"/>
  <c r="I306" i="14" s="1"/>
  <c r="G306" i="14"/>
  <c r="K306" i="14" s="1"/>
  <c r="L305" i="14"/>
  <c r="N305" i="14" s="1"/>
  <c r="M305" i="14"/>
  <c r="D243" i="11"/>
  <c r="E243" i="11" s="1"/>
  <c r="I243" i="11" s="1"/>
  <c r="G265" i="12"/>
  <c r="K265" i="12" s="1"/>
  <c r="L265" i="12" s="1"/>
  <c r="D265" i="12"/>
  <c r="E265" i="12" s="1"/>
  <c r="L243" i="11"/>
  <c r="N243" i="11" s="1"/>
  <c r="M243" i="11"/>
  <c r="F243" i="11" l="1"/>
  <c r="B244" i="11" s="1"/>
  <c r="F306" i="14"/>
  <c r="B307" i="14" s="1"/>
  <c r="D307" i="14" s="1"/>
  <c r="E307" i="14" s="1"/>
  <c r="I307" i="14" s="1"/>
  <c r="G307" i="14"/>
  <c r="K307" i="14" s="1"/>
  <c r="M306" i="14"/>
  <c r="L306" i="14"/>
  <c r="N306" i="14" s="1"/>
  <c r="N265" i="12"/>
  <c r="M265" i="12"/>
  <c r="I265" i="12"/>
  <c r="F265" i="12"/>
  <c r="B266" i="12" s="1"/>
  <c r="D244" i="11"/>
  <c r="E244" i="11" s="1"/>
  <c r="I244" i="11" s="1"/>
  <c r="G244" i="11"/>
  <c r="K244" i="11" s="1"/>
  <c r="L307" i="14" l="1"/>
  <c r="N307" i="14" s="1"/>
  <c r="M307" i="14"/>
  <c r="F307" i="14"/>
  <c r="B308" i="14" s="1"/>
  <c r="G266" i="12"/>
  <c r="K266" i="12" s="1"/>
  <c r="L266" i="12" s="1"/>
  <c r="D266" i="12"/>
  <c r="E266" i="12" s="1"/>
  <c r="M244" i="11"/>
  <c r="L244" i="11"/>
  <c r="N244" i="11" s="1"/>
  <c r="F244" i="11"/>
  <c r="B245" i="11" s="1"/>
  <c r="D308" i="14" l="1"/>
  <c r="E308" i="14" s="1"/>
  <c r="I308" i="14" s="1"/>
  <c r="G308" i="14"/>
  <c r="K308" i="14" s="1"/>
  <c r="I266" i="12"/>
  <c r="F266" i="12"/>
  <c r="B267" i="12" s="1"/>
  <c r="N266" i="12"/>
  <c r="M266" i="12"/>
  <c r="G245" i="11"/>
  <c r="K245" i="11" s="1"/>
  <c r="D245" i="11"/>
  <c r="E245" i="11" s="1"/>
  <c r="I245" i="11" s="1"/>
  <c r="F308" i="14" l="1"/>
  <c r="B309" i="14" s="1"/>
  <c r="G309" i="14" s="1"/>
  <c r="K309" i="14" s="1"/>
  <c r="L308" i="14"/>
  <c r="N308" i="14" s="1"/>
  <c r="M308" i="14"/>
  <c r="G267" i="12"/>
  <c r="K267" i="12" s="1"/>
  <c r="L267" i="12" s="1"/>
  <c r="D267" i="12"/>
  <c r="E267" i="12" s="1"/>
  <c r="F245" i="11"/>
  <c r="B246" i="11" s="1"/>
  <c r="L245" i="11"/>
  <c r="N245" i="11" s="1"/>
  <c r="M245" i="11"/>
  <c r="D309" i="14" l="1"/>
  <c r="E309" i="14" s="1"/>
  <c r="I309" i="14" s="1"/>
  <c r="L309" i="14"/>
  <c r="N309" i="14" s="1"/>
  <c r="M309" i="14"/>
  <c r="I267" i="12"/>
  <c r="F267" i="12"/>
  <c r="B268" i="12" s="1"/>
  <c r="N267" i="12"/>
  <c r="M267" i="12"/>
  <c r="D246" i="11"/>
  <c r="E246" i="11" s="1"/>
  <c r="I246" i="11" s="1"/>
  <c r="G246" i="11"/>
  <c r="K246" i="11" s="1"/>
  <c r="F309" i="14" l="1"/>
  <c r="B310" i="14" s="1"/>
  <c r="G310" i="14" s="1"/>
  <c r="K310" i="14" s="1"/>
  <c r="D310" i="14"/>
  <c r="E310" i="14" s="1"/>
  <c r="I310" i="14" s="1"/>
  <c r="G268" i="12"/>
  <c r="K268" i="12" s="1"/>
  <c r="L268" i="12" s="1"/>
  <c r="D268" i="12"/>
  <c r="E268" i="12" s="1"/>
  <c r="F246" i="11"/>
  <c r="B247" i="11" s="1"/>
  <c r="G247" i="11" s="1"/>
  <c r="K247" i="11" s="1"/>
  <c r="M246" i="11"/>
  <c r="L246" i="11"/>
  <c r="N246" i="11" s="1"/>
  <c r="F310" i="14" l="1"/>
  <c r="B311" i="14" s="1"/>
  <c r="L310" i="14"/>
  <c r="N310" i="14" s="1"/>
  <c r="M310" i="14"/>
  <c r="I268" i="12"/>
  <c r="F268" i="12"/>
  <c r="B269" i="12" s="1"/>
  <c r="N268" i="12"/>
  <c r="M268" i="12"/>
  <c r="D247" i="11"/>
  <c r="E247" i="11" s="1"/>
  <c r="I247" i="11" s="1"/>
  <c r="L247" i="11"/>
  <c r="N247" i="11" s="1"/>
  <c r="M247" i="11"/>
  <c r="D311" i="14" l="1"/>
  <c r="E311" i="14" s="1"/>
  <c r="I311" i="14" s="1"/>
  <c r="G311" i="14"/>
  <c r="K311" i="14" s="1"/>
  <c r="F311" i="14"/>
  <c r="B312" i="14" s="1"/>
  <c r="G269" i="12"/>
  <c r="K269" i="12" s="1"/>
  <c r="L269" i="12" s="1"/>
  <c r="D269" i="12"/>
  <c r="E269" i="12" s="1"/>
  <c r="F247" i="11"/>
  <c r="B248" i="11" s="1"/>
  <c r="D248" i="11" s="1"/>
  <c r="E248" i="11" s="1"/>
  <c r="I248" i="11" s="1"/>
  <c r="M311" i="14" l="1"/>
  <c r="L311" i="14"/>
  <c r="N311" i="14" s="1"/>
  <c r="G312" i="14"/>
  <c r="K312" i="14" s="1"/>
  <c r="D312" i="14"/>
  <c r="E312" i="14" s="1"/>
  <c r="I312" i="14" s="1"/>
  <c r="N269" i="12"/>
  <c r="M269" i="12"/>
  <c r="I269" i="12"/>
  <c r="F269" i="12"/>
  <c r="B270" i="12" s="1"/>
  <c r="G248" i="11"/>
  <c r="K248" i="11" s="1"/>
  <c r="M248" i="11" s="1"/>
  <c r="F248" i="11"/>
  <c r="B249" i="11" s="1"/>
  <c r="F312" i="14" l="1"/>
  <c r="B313" i="14" s="1"/>
  <c r="L312" i="14"/>
  <c r="N312" i="14" s="1"/>
  <c r="M312" i="14"/>
  <c r="L248" i="11"/>
  <c r="N248" i="11" s="1"/>
  <c r="G270" i="12"/>
  <c r="K270" i="12" s="1"/>
  <c r="L270" i="12" s="1"/>
  <c r="D270" i="12"/>
  <c r="E270" i="12" s="1"/>
  <c r="G249" i="11"/>
  <c r="K249" i="11" s="1"/>
  <c r="D249" i="11"/>
  <c r="E249" i="11" s="1"/>
  <c r="I249" i="11" s="1"/>
  <c r="D313" i="14" l="1"/>
  <c r="E313" i="14" s="1"/>
  <c r="I313" i="14" s="1"/>
  <c r="G313" i="14"/>
  <c r="K313" i="14" s="1"/>
  <c r="I270" i="12"/>
  <c r="F270" i="12"/>
  <c r="B271" i="12" s="1"/>
  <c r="N270" i="12"/>
  <c r="M270" i="12"/>
  <c r="F249" i="11"/>
  <c r="B250" i="11" s="1"/>
  <c r="L249" i="11"/>
  <c r="N249" i="11" s="1"/>
  <c r="M249" i="11"/>
  <c r="F313" i="14" l="1"/>
  <c r="B314" i="14" s="1"/>
  <c r="G314" i="14" s="1"/>
  <c r="K314" i="14" s="1"/>
  <c r="M313" i="14"/>
  <c r="L313" i="14"/>
  <c r="N313" i="14" s="1"/>
  <c r="D314" i="14"/>
  <c r="E314" i="14" s="1"/>
  <c r="I314" i="14" s="1"/>
  <c r="D271" i="12"/>
  <c r="E271" i="12" s="1"/>
  <c r="I271" i="12" s="1"/>
  <c r="G271" i="12"/>
  <c r="K271" i="12" s="1"/>
  <c r="L271" i="12" s="1"/>
  <c r="F271" i="12"/>
  <c r="B272" i="12" s="1"/>
  <c r="D250" i="11"/>
  <c r="E250" i="11" s="1"/>
  <c r="I250" i="11" s="1"/>
  <c r="G250" i="11"/>
  <c r="K250" i="11" s="1"/>
  <c r="F314" i="14" l="1"/>
  <c r="B315" i="14" s="1"/>
  <c r="M314" i="14"/>
  <c r="L314" i="14"/>
  <c r="N314" i="14" s="1"/>
  <c r="N271" i="12"/>
  <c r="M271" i="12"/>
  <c r="G272" i="12"/>
  <c r="K272" i="12" s="1"/>
  <c r="L272" i="12" s="1"/>
  <c r="D272" i="12"/>
  <c r="E272" i="12" s="1"/>
  <c r="M250" i="11"/>
  <c r="L250" i="11"/>
  <c r="N250" i="11" s="1"/>
  <c r="F250" i="11"/>
  <c r="B251" i="11" s="1"/>
  <c r="G315" i="14" l="1"/>
  <c r="K315" i="14" s="1"/>
  <c r="D315" i="14"/>
  <c r="E315" i="14" s="1"/>
  <c r="I315" i="14" s="1"/>
  <c r="N272" i="12"/>
  <c r="M272" i="12"/>
  <c r="I272" i="12"/>
  <c r="F272" i="12"/>
  <c r="B273" i="12" s="1"/>
  <c r="G251" i="11"/>
  <c r="K251" i="11" s="1"/>
  <c r="D251" i="11"/>
  <c r="E251" i="11" s="1"/>
  <c r="I251" i="11" s="1"/>
  <c r="F315" i="14" l="1"/>
  <c r="B316" i="14" s="1"/>
  <c r="M315" i="14"/>
  <c r="L315" i="14"/>
  <c r="N315" i="14" s="1"/>
  <c r="D273" i="12"/>
  <c r="E273" i="12" s="1"/>
  <c r="I273" i="12" s="1"/>
  <c r="G273" i="12"/>
  <c r="K273" i="12" s="1"/>
  <c r="L273" i="12" s="1"/>
  <c r="F251" i="11"/>
  <c r="B252" i="11" s="1"/>
  <c r="L251" i="11"/>
  <c r="N251" i="11" s="1"/>
  <c r="M251" i="11"/>
  <c r="D316" i="14" l="1"/>
  <c r="E316" i="14" s="1"/>
  <c r="I316" i="14" s="1"/>
  <c r="G316" i="14"/>
  <c r="K316" i="14" s="1"/>
  <c r="F316" i="14"/>
  <c r="B317" i="14" s="1"/>
  <c r="F273" i="12"/>
  <c r="B274" i="12" s="1"/>
  <c r="G274" i="12" s="1"/>
  <c r="K274" i="12" s="1"/>
  <c r="L274" i="12" s="1"/>
  <c r="D274" i="12"/>
  <c r="E274" i="12" s="1"/>
  <c r="I274" i="12" s="1"/>
  <c r="N273" i="12"/>
  <c r="M273" i="12"/>
  <c r="D252" i="11"/>
  <c r="E252" i="11" s="1"/>
  <c r="I252" i="11" s="1"/>
  <c r="G252" i="11"/>
  <c r="K252" i="11" s="1"/>
  <c r="L316" i="14" l="1"/>
  <c r="N316" i="14" s="1"/>
  <c r="M316" i="14"/>
  <c r="D317" i="14"/>
  <c r="E317" i="14" s="1"/>
  <c r="I317" i="14" s="1"/>
  <c r="G317" i="14"/>
  <c r="K317" i="14" s="1"/>
  <c r="F317" i="14"/>
  <c r="B318" i="14" s="1"/>
  <c r="F274" i="12"/>
  <c r="B275" i="12" s="1"/>
  <c r="G275" i="12" s="1"/>
  <c r="K275" i="12" s="1"/>
  <c r="N274" i="12"/>
  <c r="M274" i="12"/>
  <c r="M252" i="11"/>
  <c r="L252" i="11"/>
  <c r="N252" i="11" s="1"/>
  <c r="F252" i="11"/>
  <c r="B253" i="11" s="1"/>
  <c r="M317" i="14" l="1"/>
  <c r="L317" i="14"/>
  <c r="N317" i="14" s="1"/>
  <c r="D318" i="14"/>
  <c r="E318" i="14" s="1"/>
  <c r="I318" i="14" s="1"/>
  <c r="G318" i="14"/>
  <c r="K318" i="14" s="1"/>
  <c r="F318" i="14"/>
  <c r="B319" i="14" s="1"/>
  <c r="L275" i="12"/>
  <c r="N275" i="12" s="1"/>
  <c r="M275" i="12"/>
  <c r="D275" i="12"/>
  <c r="E275" i="12" s="1"/>
  <c r="I275" i="12" s="1"/>
  <c r="G253" i="11"/>
  <c r="K253" i="11" s="1"/>
  <c r="D253" i="11"/>
  <c r="E253" i="11" s="1"/>
  <c r="I253" i="11" s="1"/>
  <c r="M318" i="14" l="1"/>
  <c r="L318" i="14"/>
  <c r="N318" i="14" s="1"/>
  <c r="D319" i="14"/>
  <c r="E319" i="14" s="1"/>
  <c r="G319" i="14"/>
  <c r="K319" i="14" s="1"/>
  <c r="F275" i="12"/>
  <c r="B276" i="12" s="1"/>
  <c r="G276" i="12" s="1"/>
  <c r="K276" i="12" s="1"/>
  <c r="F253" i="11"/>
  <c r="B254" i="11" s="1"/>
  <c r="L253" i="11"/>
  <c r="N253" i="11" s="1"/>
  <c r="M253" i="11"/>
  <c r="M319" i="14" l="1"/>
  <c r="L319" i="14"/>
  <c r="N319" i="14" s="1"/>
  <c r="I319" i="14"/>
  <c r="F319" i="14"/>
  <c r="B320" i="14" s="1"/>
  <c r="L276" i="12"/>
  <c r="N276" i="12" s="1"/>
  <c r="D276" i="12"/>
  <c r="E276" i="12" s="1"/>
  <c r="I276" i="12" s="1"/>
  <c r="M276" i="12"/>
  <c r="D254" i="11"/>
  <c r="E254" i="11" s="1"/>
  <c r="I254" i="11" s="1"/>
  <c r="G254" i="11"/>
  <c r="K254" i="11" s="1"/>
  <c r="D320" i="14" l="1"/>
  <c r="E320" i="14" s="1"/>
  <c r="I320" i="14" s="1"/>
  <c r="G320" i="14"/>
  <c r="K320" i="14" s="1"/>
  <c r="F276" i="12"/>
  <c r="B277" i="12" s="1"/>
  <c r="D277" i="12" s="1"/>
  <c r="E277" i="12" s="1"/>
  <c r="M254" i="11"/>
  <c r="L254" i="11"/>
  <c r="N254" i="11" s="1"/>
  <c r="F254" i="11"/>
  <c r="B255" i="11" s="1"/>
  <c r="F320" i="14" l="1"/>
  <c r="B321" i="14" s="1"/>
  <c r="G321" i="14" s="1"/>
  <c r="K321" i="14" s="1"/>
  <c r="L320" i="14"/>
  <c r="N320" i="14" s="1"/>
  <c r="M320" i="14"/>
  <c r="G277" i="12"/>
  <c r="K277" i="12" s="1"/>
  <c r="I277" i="12"/>
  <c r="F277" i="12"/>
  <c r="B278" i="12" s="1"/>
  <c r="G255" i="11"/>
  <c r="K255" i="11" s="1"/>
  <c r="D255" i="11"/>
  <c r="E255" i="11" s="1"/>
  <c r="I255" i="11" s="1"/>
  <c r="D321" i="14" l="1"/>
  <c r="E321" i="14" s="1"/>
  <c r="I321" i="14" s="1"/>
  <c r="L321" i="14"/>
  <c r="N321" i="14" s="1"/>
  <c r="M321" i="14"/>
  <c r="L277" i="12"/>
  <c r="N277" i="12" s="1"/>
  <c r="M277" i="12"/>
  <c r="G278" i="12"/>
  <c r="K278" i="12" s="1"/>
  <c r="L278" i="12" s="1"/>
  <c r="D278" i="12"/>
  <c r="E278" i="12" s="1"/>
  <c r="F255" i="11"/>
  <c r="B256" i="11" s="1"/>
  <c r="L255" i="11"/>
  <c r="N255" i="11" s="1"/>
  <c r="M255" i="11"/>
  <c r="F321" i="14" l="1"/>
  <c r="B322" i="14" s="1"/>
  <c r="G322" i="14" s="1"/>
  <c r="K322" i="14" s="1"/>
  <c r="D322" i="14"/>
  <c r="E322" i="14" s="1"/>
  <c r="I322" i="14" s="1"/>
  <c r="I278" i="12"/>
  <c r="F278" i="12"/>
  <c r="B279" i="12" s="1"/>
  <c r="N278" i="12"/>
  <c r="M278" i="12"/>
  <c r="D256" i="11"/>
  <c r="E256" i="11" s="1"/>
  <c r="I256" i="11" s="1"/>
  <c r="G256" i="11"/>
  <c r="K256" i="11" s="1"/>
  <c r="F322" i="14" l="1"/>
  <c r="B323" i="14" s="1"/>
  <c r="L322" i="14"/>
  <c r="N322" i="14" s="1"/>
  <c r="M322" i="14"/>
  <c r="G279" i="12"/>
  <c r="K279" i="12" s="1"/>
  <c r="L279" i="12" s="1"/>
  <c r="D279" i="12"/>
  <c r="E279" i="12" s="1"/>
  <c r="M256" i="11"/>
  <c r="L256" i="11"/>
  <c r="N256" i="11" s="1"/>
  <c r="F256" i="11"/>
  <c r="B257" i="11" s="1"/>
  <c r="D323" i="14" l="1"/>
  <c r="E323" i="14" s="1"/>
  <c r="I323" i="14" s="1"/>
  <c r="G323" i="14"/>
  <c r="K323" i="14" s="1"/>
  <c r="I279" i="12"/>
  <c r="F279" i="12"/>
  <c r="B280" i="12" s="1"/>
  <c r="N279" i="12"/>
  <c r="M279" i="12"/>
  <c r="G257" i="11"/>
  <c r="K257" i="11" s="1"/>
  <c r="D257" i="11"/>
  <c r="E257" i="11" s="1"/>
  <c r="I257" i="11" s="1"/>
  <c r="F323" i="14" l="1"/>
  <c r="B324" i="14" s="1"/>
  <c r="G324" i="14" s="1"/>
  <c r="K324" i="14" s="1"/>
  <c r="M323" i="14"/>
  <c r="L323" i="14"/>
  <c r="N323" i="14" s="1"/>
  <c r="D324" i="14"/>
  <c r="E324" i="14" s="1"/>
  <c r="I324" i="14" s="1"/>
  <c r="G280" i="12"/>
  <c r="K280" i="12" s="1"/>
  <c r="L280" i="12" s="1"/>
  <c r="D280" i="12"/>
  <c r="E280" i="12" s="1"/>
  <c r="F257" i="11"/>
  <c r="B258" i="11" s="1"/>
  <c r="L257" i="11"/>
  <c r="N257" i="11" s="1"/>
  <c r="M257" i="11"/>
  <c r="F324" i="14" l="1"/>
  <c r="B325" i="14" s="1"/>
  <c r="L324" i="14"/>
  <c r="N324" i="14" s="1"/>
  <c r="M324" i="14"/>
  <c r="N280" i="12"/>
  <c r="M280" i="12"/>
  <c r="I280" i="12"/>
  <c r="F280" i="12"/>
  <c r="B281" i="12" s="1"/>
  <c r="D258" i="11"/>
  <c r="E258" i="11" s="1"/>
  <c r="I258" i="11" s="1"/>
  <c r="G258" i="11"/>
  <c r="K258" i="11" s="1"/>
  <c r="D325" i="14" l="1"/>
  <c r="E325" i="14" s="1"/>
  <c r="I325" i="14" s="1"/>
  <c r="G325" i="14"/>
  <c r="K325" i="14" s="1"/>
  <c r="D281" i="12"/>
  <c r="E281" i="12" s="1"/>
  <c r="I281" i="12" s="1"/>
  <c r="G281" i="12"/>
  <c r="K281" i="12" s="1"/>
  <c r="L281" i="12" s="1"/>
  <c r="M258" i="11"/>
  <c r="L258" i="11"/>
  <c r="N258" i="11" s="1"/>
  <c r="F258" i="11"/>
  <c r="B259" i="11" s="1"/>
  <c r="F325" i="14" l="1"/>
  <c r="B326" i="14" s="1"/>
  <c r="G326" i="14" s="1"/>
  <c r="K326" i="14" s="1"/>
  <c r="M325" i="14"/>
  <c r="L325" i="14"/>
  <c r="N325" i="14" s="1"/>
  <c r="D326" i="14"/>
  <c r="E326" i="14" s="1"/>
  <c r="I326" i="14" s="1"/>
  <c r="F281" i="12"/>
  <c r="B282" i="12" s="1"/>
  <c r="G282" i="12" s="1"/>
  <c r="K282" i="12" s="1"/>
  <c r="L282" i="12" s="1"/>
  <c r="N281" i="12"/>
  <c r="M281" i="12"/>
  <c r="G259" i="11"/>
  <c r="K259" i="11" s="1"/>
  <c r="D259" i="11"/>
  <c r="E259" i="11" s="1"/>
  <c r="I259" i="11" s="1"/>
  <c r="F326" i="14" l="1"/>
  <c r="B327" i="14" s="1"/>
  <c r="M326" i="14"/>
  <c r="L326" i="14"/>
  <c r="N326" i="14" s="1"/>
  <c r="D282" i="12"/>
  <c r="E282" i="12" s="1"/>
  <c r="I282" i="12" s="1"/>
  <c r="N282" i="12"/>
  <c r="M282" i="12"/>
  <c r="F259" i="11"/>
  <c r="B260" i="11" s="1"/>
  <c r="L259" i="11"/>
  <c r="N259" i="11" s="1"/>
  <c r="M259" i="11"/>
  <c r="G327" i="14" l="1"/>
  <c r="K327" i="14" s="1"/>
  <c r="D327" i="14"/>
  <c r="E327" i="14" s="1"/>
  <c r="I327" i="14" s="1"/>
  <c r="F282" i="12"/>
  <c r="B283" i="12" s="1"/>
  <c r="G283" i="12" s="1"/>
  <c r="K283" i="12" s="1"/>
  <c r="L283" i="12" s="1"/>
  <c r="D260" i="11"/>
  <c r="E260" i="11" s="1"/>
  <c r="I260" i="11" s="1"/>
  <c r="G260" i="11"/>
  <c r="K260" i="11" s="1"/>
  <c r="M327" i="14" l="1"/>
  <c r="L327" i="14"/>
  <c r="N327" i="14" s="1"/>
  <c r="F327" i="14"/>
  <c r="B328" i="14" s="1"/>
  <c r="D283" i="12"/>
  <c r="E283" i="12" s="1"/>
  <c r="N283" i="12"/>
  <c r="M283" i="12"/>
  <c r="I283" i="12"/>
  <c r="F283" i="12"/>
  <c r="B284" i="12" s="1"/>
  <c r="M260" i="11"/>
  <c r="L260" i="11"/>
  <c r="N260" i="11" s="1"/>
  <c r="F260" i="11"/>
  <c r="B261" i="11" s="1"/>
  <c r="G328" i="14" l="1"/>
  <c r="K328" i="14" s="1"/>
  <c r="D328" i="14"/>
  <c r="E328" i="14" s="1"/>
  <c r="I328" i="14" s="1"/>
  <c r="G284" i="12"/>
  <c r="K284" i="12" s="1"/>
  <c r="L284" i="12" s="1"/>
  <c r="D284" i="12"/>
  <c r="E284" i="12" s="1"/>
  <c r="G261" i="11"/>
  <c r="K261" i="11" s="1"/>
  <c r="D261" i="11"/>
  <c r="E261" i="11" s="1"/>
  <c r="I261" i="11" s="1"/>
  <c r="F328" i="14" l="1"/>
  <c r="B329" i="14" s="1"/>
  <c r="L328" i="14"/>
  <c r="N328" i="14" s="1"/>
  <c r="M328" i="14"/>
  <c r="I284" i="12"/>
  <c r="F284" i="12"/>
  <c r="B285" i="12" s="1"/>
  <c r="N284" i="12"/>
  <c r="M284" i="12"/>
  <c r="F261" i="11"/>
  <c r="B262" i="11" s="1"/>
  <c r="L261" i="11"/>
  <c r="N261" i="11" s="1"/>
  <c r="M261" i="11"/>
  <c r="G329" i="14" l="1"/>
  <c r="K329" i="14" s="1"/>
  <c r="D329" i="14"/>
  <c r="E329" i="14" s="1"/>
  <c r="I329" i="14" s="1"/>
  <c r="G285" i="12"/>
  <c r="K285" i="12" s="1"/>
  <c r="L285" i="12" s="1"/>
  <c r="D285" i="12"/>
  <c r="E285" i="12" s="1"/>
  <c r="D262" i="11"/>
  <c r="E262" i="11" s="1"/>
  <c r="I262" i="11" s="1"/>
  <c r="G262" i="11"/>
  <c r="K262" i="11" s="1"/>
  <c r="F329" i="14" l="1"/>
  <c r="B330" i="14" s="1"/>
  <c r="L329" i="14"/>
  <c r="N329" i="14" s="1"/>
  <c r="M329" i="14"/>
  <c r="I285" i="12"/>
  <c r="F285" i="12"/>
  <c r="B286" i="12" s="1"/>
  <c r="N285" i="12"/>
  <c r="M285" i="12"/>
  <c r="M262" i="11"/>
  <c r="L262" i="11"/>
  <c r="N262" i="11" s="1"/>
  <c r="F262" i="11"/>
  <c r="B263" i="11" s="1"/>
  <c r="G330" i="14" l="1"/>
  <c r="K330" i="14" s="1"/>
  <c r="D330" i="14"/>
  <c r="E330" i="14" s="1"/>
  <c r="I330" i="14" s="1"/>
  <c r="G286" i="12"/>
  <c r="K286" i="12" s="1"/>
  <c r="L286" i="12" s="1"/>
  <c r="D286" i="12"/>
  <c r="E286" i="12" s="1"/>
  <c r="G263" i="11"/>
  <c r="K263" i="11" s="1"/>
  <c r="D263" i="11"/>
  <c r="E263" i="11" s="1"/>
  <c r="I263" i="11" s="1"/>
  <c r="F330" i="14" l="1"/>
  <c r="B331" i="14" s="1"/>
  <c r="L330" i="14"/>
  <c r="N330" i="14" s="1"/>
  <c r="M330" i="14"/>
  <c r="I286" i="12"/>
  <c r="F286" i="12"/>
  <c r="B287" i="12" s="1"/>
  <c r="N286" i="12"/>
  <c r="M286" i="12"/>
  <c r="F263" i="11"/>
  <c r="B264" i="11" s="1"/>
  <c r="L263" i="11"/>
  <c r="N263" i="11" s="1"/>
  <c r="M263" i="11"/>
  <c r="G331" i="14" l="1"/>
  <c r="K331" i="14" s="1"/>
  <c r="D331" i="14"/>
  <c r="E331" i="14" s="1"/>
  <c r="I331" i="14" s="1"/>
  <c r="D287" i="12"/>
  <c r="E287" i="12" s="1"/>
  <c r="I287" i="12" s="1"/>
  <c r="G287" i="12"/>
  <c r="K287" i="12" s="1"/>
  <c r="L287" i="12" s="1"/>
  <c r="F287" i="12"/>
  <c r="B288" i="12" s="1"/>
  <c r="D264" i="11"/>
  <c r="E264" i="11" s="1"/>
  <c r="I264" i="11" s="1"/>
  <c r="G264" i="11"/>
  <c r="K264" i="11" s="1"/>
  <c r="F331" i="14" l="1"/>
  <c r="B332" i="14" s="1"/>
  <c r="L331" i="14"/>
  <c r="N331" i="14" s="1"/>
  <c r="M331" i="14"/>
  <c r="N287" i="12"/>
  <c r="M287" i="12"/>
  <c r="G288" i="12"/>
  <c r="K288" i="12" s="1"/>
  <c r="L288" i="12" s="1"/>
  <c r="D288" i="12"/>
  <c r="E288" i="12" s="1"/>
  <c r="M264" i="11"/>
  <c r="L264" i="11"/>
  <c r="N264" i="11" s="1"/>
  <c r="F264" i="11"/>
  <c r="B265" i="11" s="1"/>
  <c r="G332" i="14" l="1"/>
  <c r="K332" i="14" s="1"/>
  <c r="D332" i="14"/>
  <c r="E332" i="14" s="1"/>
  <c r="I332" i="14" s="1"/>
  <c r="I288" i="12"/>
  <c r="F288" i="12"/>
  <c r="B289" i="12" s="1"/>
  <c r="N288" i="12"/>
  <c r="M288" i="12"/>
  <c r="G265" i="11"/>
  <c r="K265" i="11" s="1"/>
  <c r="D265" i="11"/>
  <c r="E265" i="11" s="1"/>
  <c r="I265" i="11" s="1"/>
  <c r="F332" i="14" l="1"/>
  <c r="B333" i="14" s="1"/>
  <c r="L332" i="14"/>
  <c r="N332" i="14" s="1"/>
  <c r="M332" i="14"/>
  <c r="G289" i="12"/>
  <c r="K289" i="12" s="1"/>
  <c r="L289" i="12" s="1"/>
  <c r="D289" i="12"/>
  <c r="E289" i="12" s="1"/>
  <c r="F265" i="11"/>
  <c r="B266" i="11" s="1"/>
  <c r="L265" i="11"/>
  <c r="N265" i="11" s="1"/>
  <c r="M265" i="11"/>
  <c r="D333" i="14" l="1"/>
  <c r="E333" i="14" s="1"/>
  <c r="I333" i="14" s="1"/>
  <c r="G333" i="14"/>
  <c r="K333" i="14" s="1"/>
  <c r="F333" i="14"/>
  <c r="B334" i="14" s="1"/>
  <c r="I289" i="12"/>
  <c r="F289" i="12"/>
  <c r="B290" i="12" s="1"/>
  <c r="N289" i="12"/>
  <c r="M289" i="12"/>
  <c r="D266" i="11"/>
  <c r="E266" i="11" s="1"/>
  <c r="I266" i="11" s="1"/>
  <c r="G266" i="11"/>
  <c r="K266" i="11" s="1"/>
  <c r="M333" i="14" l="1"/>
  <c r="L333" i="14"/>
  <c r="N333" i="14" s="1"/>
  <c r="G334" i="14"/>
  <c r="K334" i="14" s="1"/>
  <c r="D334" i="14"/>
  <c r="E334" i="14" s="1"/>
  <c r="I334" i="14" s="1"/>
  <c r="G290" i="12"/>
  <c r="K290" i="12" s="1"/>
  <c r="L290" i="12" s="1"/>
  <c r="D290" i="12"/>
  <c r="E290" i="12" s="1"/>
  <c r="M266" i="11"/>
  <c r="L266" i="11"/>
  <c r="N266" i="11" s="1"/>
  <c r="F266" i="11"/>
  <c r="B267" i="11" s="1"/>
  <c r="F334" i="14" l="1"/>
  <c r="B335" i="14" s="1"/>
  <c r="L334" i="14"/>
  <c r="N334" i="14" s="1"/>
  <c r="M334" i="14"/>
  <c r="I290" i="12"/>
  <c r="F290" i="12"/>
  <c r="B291" i="12" s="1"/>
  <c r="N290" i="12"/>
  <c r="M290" i="12"/>
  <c r="G267" i="11"/>
  <c r="K267" i="11" s="1"/>
  <c r="D267" i="11"/>
  <c r="E267" i="11" s="1"/>
  <c r="I267" i="11" s="1"/>
  <c r="G335" i="14" l="1"/>
  <c r="K335" i="14" s="1"/>
  <c r="D335" i="14"/>
  <c r="E335" i="14" s="1"/>
  <c r="I335" i="14" s="1"/>
  <c r="G291" i="12"/>
  <c r="K291" i="12" s="1"/>
  <c r="L291" i="12" s="1"/>
  <c r="D291" i="12"/>
  <c r="E291" i="12" s="1"/>
  <c r="F267" i="11"/>
  <c r="B268" i="11" s="1"/>
  <c r="L267" i="11"/>
  <c r="N267" i="11" s="1"/>
  <c r="M267" i="11"/>
  <c r="F335" i="14" l="1"/>
  <c r="B336" i="14" s="1"/>
  <c r="L335" i="14"/>
  <c r="N335" i="14" s="1"/>
  <c r="M335" i="14"/>
  <c r="N291" i="12"/>
  <c r="M291" i="12"/>
  <c r="I291" i="12"/>
  <c r="F291" i="12"/>
  <c r="B292" i="12" s="1"/>
  <c r="D268" i="11"/>
  <c r="E268" i="11" s="1"/>
  <c r="I268" i="11" s="1"/>
  <c r="G268" i="11"/>
  <c r="K268" i="11" s="1"/>
  <c r="D336" i="14" l="1"/>
  <c r="E336" i="14" s="1"/>
  <c r="I336" i="14" s="1"/>
  <c r="G336" i="14"/>
  <c r="K336" i="14" s="1"/>
  <c r="G292" i="12"/>
  <c r="K292" i="12" s="1"/>
  <c r="L292" i="12" s="1"/>
  <c r="D292" i="12"/>
  <c r="E292" i="12" s="1"/>
  <c r="M268" i="11"/>
  <c r="L268" i="11"/>
  <c r="N268" i="11" s="1"/>
  <c r="F268" i="11"/>
  <c r="B269" i="11" s="1"/>
  <c r="M336" i="14" l="1"/>
  <c r="L336" i="14"/>
  <c r="N336" i="14" s="1"/>
  <c r="F336" i="14"/>
  <c r="B337" i="14" s="1"/>
  <c r="I292" i="12"/>
  <c r="F292" i="12"/>
  <c r="B293" i="12" s="1"/>
  <c r="N292" i="12"/>
  <c r="M292" i="12"/>
  <c r="G269" i="11"/>
  <c r="K269" i="11" s="1"/>
  <c r="D269" i="11"/>
  <c r="E269" i="11" s="1"/>
  <c r="I269" i="11" s="1"/>
  <c r="D337" i="14" l="1"/>
  <c r="E337" i="14" s="1"/>
  <c r="I337" i="14" s="1"/>
  <c r="G337" i="14"/>
  <c r="K337" i="14" s="1"/>
  <c r="F337" i="14"/>
  <c r="B338" i="14" s="1"/>
  <c r="G293" i="12"/>
  <c r="K293" i="12" s="1"/>
  <c r="L293" i="12" s="1"/>
  <c r="D293" i="12"/>
  <c r="E293" i="12" s="1"/>
  <c r="F269" i="11"/>
  <c r="B270" i="11" s="1"/>
  <c r="L269" i="11"/>
  <c r="N269" i="11" s="1"/>
  <c r="M269" i="11"/>
  <c r="M337" i="14" l="1"/>
  <c r="L337" i="14"/>
  <c r="N337" i="14" s="1"/>
  <c r="G338" i="14"/>
  <c r="K338" i="14" s="1"/>
  <c r="D338" i="14"/>
  <c r="E338" i="14" s="1"/>
  <c r="I338" i="14" s="1"/>
  <c r="I293" i="12"/>
  <c r="F293" i="12"/>
  <c r="B294" i="12" s="1"/>
  <c r="N293" i="12"/>
  <c r="M293" i="12"/>
  <c r="D270" i="11"/>
  <c r="E270" i="11" s="1"/>
  <c r="I270" i="11" s="1"/>
  <c r="G270" i="11"/>
  <c r="K270" i="11" s="1"/>
  <c r="F338" i="14" l="1"/>
  <c r="B339" i="14" s="1"/>
  <c r="L338" i="14"/>
  <c r="N338" i="14" s="1"/>
  <c r="M338" i="14"/>
  <c r="G294" i="12"/>
  <c r="K294" i="12" s="1"/>
  <c r="L294" i="12" s="1"/>
  <c r="D294" i="12"/>
  <c r="E294" i="12" s="1"/>
  <c r="M270" i="11"/>
  <c r="L270" i="11"/>
  <c r="N270" i="11" s="1"/>
  <c r="F270" i="11"/>
  <c r="B271" i="11" s="1"/>
  <c r="D339" i="14" l="1"/>
  <c r="E339" i="14" s="1"/>
  <c r="I339" i="14" s="1"/>
  <c r="G339" i="14"/>
  <c r="K339" i="14" s="1"/>
  <c r="F339" i="14"/>
  <c r="B340" i="14" s="1"/>
  <c r="I294" i="12"/>
  <c r="F294" i="12"/>
  <c r="B295" i="12" s="1"/>
  <c r="N294" i="12"/>
  <c r="M294" i="12"/>
  <c r="G271" i="11"/>
  <c r="K271" i="11" s="1"/>
  <c r="D271" i="11"/>
  <c r="E271" i="11" s="1"/>
  <c r="I271" i="11" s="1"/>
  <c r="M339" i="14" l="1"/>
  <c r="L339" i="14"/>
  <c r="N339" i="14" s="1"/>
  <c r="G340" i="14"/>
  <c r="K340" i="14" s="1"/>
  <c r="D340" i="14"/>
  <c r="E340" i="14" s="1"/>
  <c r="I340" i="14" s="1"/>
  <c r="G295" i="12"/>
  <c r="K295" i="12" s="1"/>
  <c r="L295" i="12" s="1"/>
  <c r="D295" i="12"/>
  <c r="E295" i="12" s="1"/>
  <c r="F271" i="11"/>
  <c r="B272" i="11" s="1"/>
  <c r="M271" i="11"/>
  <c r="L271" i="11"/>
  <c r="N271" i="11" s="1"/>
  <c r="M340" i="14" l="1"/>
  <c r="L340" i="14"/>
  <c r="N340" i="14" s="1"/>
  <c r="F340" i="14"/>
  <c r="B341" i="14" s="1"/>
  <c r="I295" i="12"/>
  <c r="F295" i="12"/>
  <c r="B296" i="12" s="1"/>
  <c r="N295" i="12"/>
  <c r="M295" i="12"/>
  <c r="G272" i="11"/>
  <c r="K272" i="11" s="1"/>
  <c r="D272" i="11"/>
  <c r="E272" i="11" s="1"/>
  <c r="I272" i="11" s="1"/>
  <c r="D341" i="14" l="1"/>
  <c r="E341" i="14" s="1"/>
  <c r="I341" i="14" s="1"/>
  <c r="G341" i="14"/>
  <c r="K341" i="14" s="1"/>
  <c r="F341" i="14"/>
  <c r="B342" i="14" s="1"/>
  <c r="G296" i="12"/>
  <c r="K296" i="12" s="1"/>
  <c r="L296" i="12" s="1"/>
  <c r="D296" i="12"/>
  <c r="E296" i="12" s="1"/>
  <c r="F272" i="11"/>
  <c r="B273" i="11" s="1"/>
  <c r="L272" i="11"/>
  <c r="N272" i="11" s="1"/>
  <c r="M272" i="11"/>
  <c r="M341" i="14" l="1"/>
  <c r="L341" i="14"/>
  <c r="N341" i="14" s="1"/>
  <c r="D342" i="14"/>
  <c r="E342" i="14" s="1"/>
  <c r="I342" i="14" s="1"/>
  <c r="G342" i="14"/>
  <c r="K342" i="14" s="1"/>
  <c r="I296" i="12"/>
  <c r="F296" i="12"/>
  <c r="B297" i="12" s="1"/>
  <c r="N296" i="12"/>
  <c r="M296" i="12"/>
  <c r="D273" i="11"/>
  <c r="E273" i="11" s="1"/>
  <c r="I273" i="11" s="1"/>
  <c r="G273" i="11"/>
  <c r="K273" i="11" s="1"/>
  <c r="F342" i="14" l="1"/>
  <c r="B343" i="14" s="1"/>
  <c r="G343" i="14" s="1"/>
  <c r="K343" i="14" s="1"/>
  <c r="M342" i="14"/>
  <c r="L342" i="14"/>
  <c r="N342" i="14" s="1"/>
  <c r="D343" i="14"/>
  <c r="E343" i="14" s="1"/>
  <c r="I343" i="14" s="1"/>
  <c r="G297" i="12"/>
  <c r="K297" i="12" s="1"/>
  <c r="L297" i="12" s="1"/>
  <c r="D297" i="12"/>
  <c r="E297" i="12" s="1"/>
  <c r="M273" i="11"/>
  <c r="L273" i="11"/>
  <c r="N273" i="11" s="1"/>
  <c r="F273" i="11"/>
  <c r="B274" i="11" s="1"/>
  <c r="F343" i="14" l="1"/>
  <c r="B344" i="14" s="1"/>
  <c r="M343" i="14"/>
  <c r="L343" i="14"/>
  <c r="N343" i="14" s="1"/>
  <c r="I297" i="12"/>
  <c r="F297" i="12"/>
  <c r="B298" i="12" s="1"/>
  <c r="N297" i="12"/>
  <c r="M297" i="12"/>
  <c r="G274" i="11"/>
  <c r="K274" i="11" s="1"/>
  <c r="D274" i="11"/>
  <c r="E274" i="11" s="1"/>
  <c r="I274" i="11" s="1"/>
  <c r="D344" i="14" l="1"/>
  <c r="E344" i="14" s="1"/>
  <c r="I344" i="14" s="1"/>
  <c r="G344" i="14"/>
  <c r="K344" i="14" s="1"/>
  <c r="F344" i="14"/>
  <c r="B345" i="14" s="1"/>
  <c r="G298" i="12"/>
  <c r="K298" i="12" s="1"/>
  <c r="L298" i="12" s="1"/>
  <c r="D298" i="12"/>
  <c r="E298" i="12" s="1"/>
  <c r="F274" i="11"/>
  <c r="B275" i="11" s="1"/>
  <c r="L274" i="11"/>
  <c r="N274" i="11" s="1"/>
  <c r="M274" i="11"/>
  <c r="M344" i="14" l="1"/>
  <c r="L344" i="14"/>
  <c r="N344" i="14" s="1"/>
  <c r="G345" i="14"/>
  <c r="K345" i="14" s="1"/>
  <c r="D345" i="14"/>
  <c r="E345" i="14" s="1"/>
  <c r="I345" i="14" s="1"/>
  <c r="I298" i="12"/>
  <c r="F298" i="12"/>
  <c r="B299" i="12" s="1"/>
  <c r="N298" i="12"/>
  <c r="M298" i="12"/>
  <c r="D275" i="11"/>
  <c r="E275" i="11" s="1"/>
  <c r="I275" i="11" s="1"/>
  <c r="G275" i="11"/>
  <c r="K275" i="11" s="1"/>
  <c r="F345" i="14" l="1"/>
  <c r="B346" i="14" s="1"/>
  <c r="M345" i="14"/>
  <c r="L345" i="14"/>
  <c r="N345" i="14" s="1"/>
  <c r="G299" i="12"/>
  <c r="K299" i="12" s="1"/>
  <c r="L299" i="12" s="1"/>
  <c r="D299" i="12"/>
  <c r="E299" i="12" s="1"/>
  <c r="M275" i="11"/>
  <c r="L275" i="11"/>
  <c r="N275" i="11" s="1"/>
  <c r="F275" i="11"/>
  <c r="B276" i="11" s="1"/>
  <c r="D346" i="14" l="1"/>
  <c r="E346" i="14" s="1"/>
  <c r="I346" i="14" s="1"/>
  <c r="G346" i="14"/>
  <c r="K346" i="14" s="1"/>
  <c r="F346" i="14"/>
  <c r="B347" i="14" s="1"/>
  <c r="I299" i="12"/>
  <c r="F299" i="12"/>
  <c r="B300" i="12" s="1"/>
  <c r="N299" i="12"/>
  <c r="M299" i="12"/>
  <c r="G276" i="11"/>
  <c r="K276" i="11" s="1"/>
  <c r="D276" i="11"/>
  <c r="E276" i="11" s="1"/>
  <c r="I276" i="11" s="1"/>
  <c r="M346" i="14" l="1"/>
  <c r="L346" i="14"/>
  <c r="N346" i="14" s="1"/>
  <c r="G347" i="14"/>
  <c r="K347" i="14" s="1"/>
  <c r="D347" i="14"/>
  <c r="E347" i="14" s="1"/>
  <c r="I347" i="14" s="1"/>
  <c r="G300" i="12"/>
  <c r="K300" i="12" s="1"/>
  <c r="L300" i="12" s="1"/>
  <c r="D300" i="12"/>
  <c r="E300" i="12" s="1"/>
  <c r="F276" i="11"/>
  <c r="B277" i="11" s="1"/>
  <c r="L276" i="11"/>
  <c r="N276" i="11" s="1"/>
  <c r="M276" i="11"/>
  <c r="F347" i="14" l="1"/>
  <c r="B348" i="14" s="1"/>
  <c r="M347" i="14"/>
  <c r="L347" i="14"/>
  <c r="N347" i="14" s="1"/>
  <c r="F300" i="12"/>
  <c r="B301" i="12" s="1"/>
  <c r="I300" i="12"/>
  <c r="N300" i="12"/>
  <c r="M300" i="12"/>
  <c r="D277" i="11"/>
  <c r="E277" i="11" s="1"/>
  <c r="I277" i="11" s="1"/>
  <c r="G277" i="11"/>
  <c r="K277" i="11" s="1"/>
  <c r="D348" i="14" l="1"/>
  <c r="E348" i="14" s="1"/>
  <c r="G348" i="14"/>
  <c r="K348" i="14" s="1"/>
  <c r="F348" i="14"/>
  <c r="B349" i="14" s="1"/>
  <c r="G301" i="12"/>
  <c r="K301" i="12" s="1"/>
  <c r="L301" i="12" s="1"/>
  <c r="D301" i="12"/>
  <c r="E301" i="12" s="1"/>
  <c r="M277" i="11"/>
  <c r="L277" i="11"/>
  <c r="N277" i="11" s="1"/>
  <c r="F277" i="11"/>
  <c r="B278" i="11" s="1"/>
  <c r="M348" i="14" l="1"/>
  <c r="L348" i="14"/>
  <c r="N348" i="14" s="1"/>
  <c r="D349" i="14"/>
  <c r="E349" i="14" s="1"/>
  <c r="I349" i="14" s="1"/>
  <c r="G349" i="14"/>
  <c r="K349" i="14" s="1"/>
  <c r="F349" i="14"/>
  <c r="B350" i="14" s="1"/>
  <c r="I348" i="14"/>
  <c r="I301" i="12"/>
  <c r="F301" i="12"/>
  <c r="B302" i="12" s="1"/>
  <c r="N301" i="12"/>
  <c r="M301" i="12"/>
  <c r="G278" i="11"/>
  <c r="K278" i="11" s="1"/>
  <c r="D278" i="11"/>
  <c r="E278" i="11" s="1"/>
  <c r="I278" i="11" s="1"/>
  <c r="D350" i="14" l="1"/>
  <c r="E350" i="14" s="1"/>
  <c r="F350" i="14" s="1"/>
  <c r="B351" i="14" s="1"/>
  <c r="G350" i="14"/>
  <c r="K350" i="14" s="1"/>
  <c r="G7" i="14"/>
  <c r="M349" i="14"/>
  <c r="L349" i="14"/>
  <c r="N349" i="14" s="1"/>
  <c r="G302" i="12"/>
  <c r="K302" i="12" s="1"/>
  <c r="L302" i="12" s="1"/>
  <c r="D302" i="12"/>
  <c r="E302" i="12" s="1"/>
  <c r="F278" i="11"/>
  <c r="B279" i="11" s="1"/>
  <c r="L278" i="11"/>
  <c r="N278" i="11" s="1"/>
  <c r="M278" i="11"/>
  <c r="M350" i="14" l="1"/>
  <c r="L350" i="14"/>
  <c r="N350" i="14" s="1"/>
  <c r="I350" i="14"/>
  <c r="E7" i="14"/>
  <c r="I302" i="12"/>
  <c r="F302" i="12"/>
  <c r="B303" i="12" s="1"/>
  <c r="N302" i="12"/>
  <c r="M302" i="12"/>
  <c r="D279" i="11"/>
  <c r="E279" i="11" s="1"/>
  <c r="I279" i="11" s="1"/>
  <c r="G279" i="11"/>
  <c r="K279" i="11" s="1"/>
  <c r="G303" i="12" l="1"/>
  <c r="K303" i="12" s="1"/>
  <c r="L303" i="12" s="1"/>
  <c r="D303" i="12"/>
  <c r="E303" i="12" s="1"/>
  <c r="F279" i="11"/>
  <c r="B280" i="11" s="1"/>
  <c r="G280" i="11" s="1"/>
  <c r="K280" i="11" s="1"/>
  <c r="M279" i="11"/>
  <c r="L279" i="11"/>
  <c r="N279" i="11" s="1"/>
  <c r="D280" i="11" l="1"/>
  <c r="E280" i="11" s="1"/>
  <c r="I280" i="11" s="1"/>
  <c r="I303" i="12"/>
  <c r="F303" i="12"/>
  <c r="B304" i="12" s="1"/>
  <c r="N303" i="12"/>
  <c r="M303" i="12"/>
  <c r="L280" i="11"/>
  <c r="N280" i="11" s="1"/>
  <c r="M280" i="11"/>
  <c r="F280" i="11" l="1"/>
  <c r="B281" i="11" s="1"/>
  <c r="D281" i="11" s="1"/>
  <c r="E281" i="11" s="1"/>
  <c r="I281" i="11" s="1"/>
  <c r="G304" i="12"/>
  <c r="K304" i="12" s="1"/>
  <c r="L304" i="12" s="1"/>
  <c r="D304" i="12"/>
  <c r="E304" i="12" s="1"/>
  <c r="G281" i="11" l="1"/>
  <c r="K281" i="11" s="1"/>
  <c r="M281" i="11" s="1"/>
  <c r="I304" i="12"/>
  <c r="F304" i="12"/>
  <c r="B305" i="12" s="1"/>
  <c r="N304" i="12"/>
  <c r="M304" i="12"/>
  <c r="F281" i="11"/>
  <c r="B282" i="11" s="1"/>
  <c r="L281" i="11" l="1"/>
  <c r="N281" i="11" s="1"/>
  <c r="G305" i="12"/>
  <c r="K305" i="12" s="1"/>
  <c r="L305" i="12" s="1"/>
  <c r="D305" i="12"/>
  <c r="E305" i="12" s="1"/>
  <c r="G282" i="11"/>
  <c r="K282" i="11" s="1"/>
  <c r="D282" i="11"/>
  <c r="E282" i="11" s="1"/>
  <c r="I282" i="11" s="1"/>
  <c r="I305" i="12" l="1"/>
  <c r="F305" i="12"/>
  <c r="B306" i="12" s="1"/>
  <c r="N305" i="12"/>
  <c r="M305" i="12"/>
  <c r="F282" i="11"/>
  <c r="B283" i="11" s="1"/>
  <c r="L282" i="11"/>
  <c r="N282" i="11" s="1"/>
  <c r="M282" i="11"/>
  <c r="G306" i="12" l="1"/>
  <c r="K306" i="12" s="1"/>
  <c r="L306" i="12" s="1"/>
  <c r="D306" i="12"/>
  <c r="E306" i="12" s="1"/>
  <c r="D283" i="11"/>
  <c r="E283" i="11" s="1"/>
  <c r="I283" i="11" s="1"/>
  <c r="G283" i="11"/>
  <c r="K283" i="11" s="1"/>
  <c r="I306" i="12" l="1"/>
  <c r="F306" i="12"/>
  <c r="B307" i="12" s="1"/>
  <c r="N306" i="12"/>
  <c r="M306" i="12"/>
  <c r="M283" i="11"/>
  <c r="L283" i="11"/>
  <c r="N283" i="11" s="1"/>
  <c r="F283" i="11"/>
  <c r="B284" i="11" s="1"/>
  <c r="G307" i="12" l="1"/>
  <c r="K307" i="12" s="1"/>
  <c r="L307" i="12" s="1"/>
  <c r="D307" i="12"/>
  <c r="E307" i="12" s="1"/>
  <c r="G284" i="11"/>
  <c r="K284" i="11" s="1"/>
  <c r="D284" i="11"/>
  <c r="E284" i="11" s="1"/>
  <c r="I284" i="11" s="1"/>
  <c r="I307" i="12" l="1"/>
  <c r="F307" i="12"/>
  <c r="B308" i="12" s="1"/>
  <c r="N307" i="12"/>
  <c r="M307" i="12"/>
  <c r="F284" i="11"/>
  <c r="B285" i="11" s="1"/>
  <c r="L284" i="11"/>
  <c r="N284" i="11" s="1"/>
  <c r="M284" i="11"/>
  <c r="G308" i="12" l="1"/>
  <c r="K308" i="12" s="1"/>
  <c r="L308" i="12" s="1"/>
  <c r="D308" i="12"/>
  <c r="E308" i="12" s="1"/>
  <c r="D285" i="11"/>
  <c r="E285" i="11" s="1"/>
  <c r="I285" i="11" s="1"/>
  <c r="G285" i="11"/>
  <c r="K285" i="11" s="1"/>
  <c r="I308" i="12" l="1"/>
  <c r="F308" i="12"/>
  <c r="B309" i="12" s="1"/>
  <c r="N308" i="12"/>
  <c r="M308" i="12"/>
  <c r="M285" i="11"/>
  <c r="L285" i="11"/>
  <c r="N285" i="11" s="1"/>
  <c r="F285" i="11"/>
  <c r="B286" i="11" s="1"/>
  <c r="D309" i="12" l="1"/>
  <c r="E309" i="12" s="1"/>
  <c r="I309" i="12" s="1"/>
  <c r="G309" i="12"/>
  <c r="K309" i="12" s="1"/>
  <c r="L309" i="12" s="1"/>
  <c r="F309" i="12"/>
  <c r="B310" i="12" s="1"/>
  <c r="G286" i="11"/>
  <c r="K286" i="11" s="1"/>
  <c r="D286" i="11"/>
  <c r="E286" i="11" s="1"/>
  <c r="I286" i="11" s="1"/>
  <c r="N309" i="12" l="1"/>
  <c r="M309" i="12"/>
  <c r="G310" i="12"/>
  <c r="K310" i="12" s="1"/>
  <c r="L310" i="12" s="1"/>
  <c r="D310" i="12"/>
  <c r="E310" i="12" s="1"/>
  <c r="F286" i="11"/>
  <c r="B287" i="11" s="1"/>
  <c r="L286" i="11"/>
  <c r="N286" i="11" s="1"/>
  <c r="M286" i="11"/>
  <c r="I310" i="12" l="1"/>
  <c r="F310" i="12"/>
  <c r="B311" i="12" s="1"/>
  <c r="N310" i="12"/>
  <c r="M310" i="12"/>
  <c r="D287" i="11"/>
  <c r="E287" i="11" s="1"/>
  <c r="I287" i="11" s="1"/>
  <c r="G287" i="11"/>
  <c r="K287" i="11" s="1"/>
  <c r="D311" i="12" l="1"/>
  <c r="E311" i="12" s="1"/>
  <c r="I311" i="12" s="1"/>
  <c r="G311" i="12"/>
  <c r="K311" i="12" s="1"/>
  <c r="L311" i="12" s="1"/>
  <c r="M287" i="11"/>
  <c r="L287" i="11"/>
  <c r="N287" i="11" s="1"/>
  <c r="F287" i="11"/>
  <c r="B288" i="11" s="1"/>
  <c r="F311" i="12" l="1"/>
  <c r="B312" i="12" s="1"/>
  <c r="G312" i="12" s="1"/>
  <c r="K312" i="12" s="1"/>
  <c r="L312" i="12" s="1"/>
  <c r="N311" i="12"/>
  <c r="M311" i="12"/>
  <c r="G288" i="11"/>
  <c r="K288" i="11" s="1"/>
  <c r="D288" i="11"/>
  <c r="E288" i="11" s="1"/>
  <c r="I288" i="11" s="1"/>
  <c r="D312" i="12" l="1"/>
  <c r="E312" i="12" s="1"/>
  <c r="F312" i="12" s="1"/>
  <c r="B313" i="12" s="1"/>
  <c r="N312" i="12"/>
  <c r="M312" i="12"/>
  <c r="F288" i="11"/>
  <c r="B289" i="11" s="1"/>
  <c r="L288" i="11"/>
  <c r="N288" i="11" s="1"/>
  <c r="M288" i="11"/>
  <c r="I312" i="12" l="1"/>
  <c r="G313" i="12"/>
  <c r="K313" i="12" s="1"/>
  <c r="L313" i="12" s="1"/>
  <c r="D313" i="12"/>
  <c r="E313" i="12" s="1"/>
  <c r="D289" i="11"/>
  <c r="E289" i="11" s="1"/>
  <c r="I289" i="11" s="1"/>
  <c r="G289" i="11"/>
  <c r="K289" i="11" s="1"/>
  <c r="I313" i="12" l="1"/>
  <c r="F313" i="12"/>
  <c r="B314" i="12" s="1"/>
  <c r="N313" i="12"/>
  <c r="M313" i="12"/>
  <c r="M289" i="11"/>
  <c r="L289" i="11"/>
  <c r="N289" i="11" s="1"/>
  <c r="F289" i="11"/>
  <c r="B290" i="11" s="1"/>
  <c r="G314" i="12" l="1"/>
  <c r="K314" i="12" s="1"/>
  <c r="L314" i="12" s="1"/>
  <c r="D314" i="12"/>
  <c r="E314" i="12" s="1"/>
  <c r="G290" i="11"/>
  <c r="K290" i="11" s="1"/>
  <c r="D290" i="11"/>
  <c r="E290" i="11" s="1"/>
  <c r="I290" i="11" s="1"/>
  <c r="I314" i="12" l="1"/>
  <c r="F314" i="12"/>
  <c r="B315" i="12" s="1"/>
  <c r="N314" i="12"/>
  <c r="M314" i="12"/>
  <c r="F290" i="11"/>
  <c r="B291" i="11" s="1"/>
  <c r="L290" i="11"/>
  <c r="N290" i="11" s="1"/>
  <c r="M290" i="11"/>
  <c r="G315" i="12" l="1"/>
  <c r="K315" i="12" s="1"/>
  <c r="L315" i="12" s="1"/>
  <c r="D315" i="12"/>
  <c r="E315" i="12" s="1"/>
  <c r="D291" i="11"/>
  <c r="E291" i="11" s="1"/>
  <c r="I291" i="11" s="1"/>
  <c r="G291" i="11"/>
  <c r="K291" i="11" s="1"/>
  <c r="I315" i="12" l="1"/>
  <c r="F315" i="12"/>
  <c r="B316" i="12" s="1"/>
  <c r="N315" i="12"/>
  <c r="M315" i="12"/>
  <c r="M291" i="11"/>
  <c r="L291" i="11"/>
  <c r="N291" i="11" s="1"/>
  <c r="F291" i="11"/>
  <c r="B292" i="11" s="1"/>
  <c r="G316" i="12" l="1"/>
  <c r="K316" i="12" s="1"/>
  <c r="L316" i="12" s="1"/>
  <c r="D316" i="12"/>
  <c r="E316" i="12" s="1"/>
  <c r="G292" i="11"/>
  <c r="K292" i="11" s="1"/>
  <c r="D292" i="11"/>
  <c r="E292" i="11" s="1"/>
  <c r="I292" i="11" s="1"/>
  <c r="I316" i="12" l="1"/>
  <c r="F316" i="12"/>
  <c r="B317" i="12" s="1"/>
  <c r="N316" i="12"/>
  <c r="M316" i="12"/>
  <c r="F292" i="11"/>
  <c r="B293" i="11" s="1"/>
  <c r="L292" i="11"/>
  <c r="N292" i="11" s="1"/>
  <c r="M292" i="11"/>
  <c r="D317" i="12" l="1"/>
  <c r="E317" i="12" s="1"/>
  <c r="I317" i="12" s="1"/>
  <c r="G317" i="12"/>
  <c r="K317" i="12" s="1"/>
  <c r="L317" i="12" s="1"/>
  <c r="F317" i="12"/>
  <c r="B318" i="12" s="1"/>
  <c r="D293" i="11"/>
  <c r="E293" i="11" s="1"/>
  <c r="I293" i="11" s="1"/>
  <c r="G293" i="11"/>
  <c r="K293" i="11" s="1"/>
  <c r="N317" i="12" l="1"/>
  <c r="M317" i="12"/>
  <c r="G318" i="12"/>
  <c r="K318" i="12" s="1"/>
  <c r="L318" i="12" s="1"/>
  <c r="D318" i="12"/>
  <c r="E318" i="12" s="1"/>
  <c r="M293" i="11"/>
  <c r="L293" i="11"/>
  <c r="N293" i="11" s="1"/>
  <c r="F293" i="11"/>
  <c r="B294" i="11" s="1"/>
  <c r="F318" i="12" l="1"/>
  <c r="B319" i="12" s="1"/>
  <c r="I318" i="12"/>
  <c r="N318" i="12"/>
  <c r="M318" i="12"/>
  <c r="G294" i="11"/>
  <c r="K294" i="11" s="1"/>
  <c r="D294" i="11"/>
  <c r="E294" i="11" s="1"/>
  <c r="I294" i="11" s="1"/>
  <c r="G319" i="12" l="1"/>
  <c r="K319" i="12" s="1"/>
  <c r="L319" i="12" s="1"/>
  <c r="D319" i="12"/>
  <c r="E319" i="12" s="1"/>
  <c r="I319" i="12" s="1"/>
  <c r="F319" i="12"/>
  <c r="B320" i="12" s="1"/>
  <c r="F294" i="11"/>
  <c r="B295" i="11" s="1"/>
  <c r="L294" i="11"/>
  <c r="N294" i="11" s="1"/>
  <c r="M294" i="11"/>
  <c r="G320" i="12" l="1"/>
  <c r="K320" i="12" s="1"/>
  <c r="D320" i="12"/>
  <c r="E320" i="12" s="1"/>
  <c r="I320" i="12" s="1"/>
  <c r="F320" i="12"/>
  <c r="B321" i="12" s="1"/>
  <c r="N319" i="12"/>
  <c r="M319" i="12"/>
  <c r="D295" i="11"/>
  <c r="E295" i="11" s="1"/>
  <c r="I295" i="11" s="1"/>
  <c r="G295" i="11"/>
  <c r="K295" i="11" s="1"/>
  <c r="L320" i="12" l="1"/>
  <c r="N320" i="12" s="1"/>
  <c r="D321" i="12"/>
  <c r="E321" i="12" s="1"/>
  <c r="G321" i="12"/>
  <c r="K321" i="12" s="1"/>
  <c r="M320" i="12"/>
  <c r="M295" i="11"/>
  <c r="L295" i="11"/>
  <c r="N295" i="11" s="1"/>
  <c r="F295" i="11"/>
  <c r="B296" i="11" s="1"/>
  <c r="L321" i="12" l="1"/>
  <c r="N321" i="12" s="1"/>
  <c r="M321" i="12"/>
  <c r="I321" i="12"/>
  <c r="F321" i="12"/>
  <c r="B322" i="12" s="1"/>
  <c r="G296" i="11"/>
  <c r="K296" i="11" s="1"/>
  <c r="D296" i="11"/>
  <c r="E296" i="11" s="1"/>
  <c r="I296" i="11" s="1"/>
  <c r="G322" i="12" l="1"/>
  <c r="K322" i="12" s="1"/>
  <c r="L322" i="12" s="1"/>
  <c r="D322" i="12"/>
  <c r="E322" i="12" s="1"/>
  <c r="F296" i="11"/>
  <c r="B297" i="11" s="1"/>
  <c r="L296" i="11"/>
  <c r="N296" i="11" s="1"/>
  <c r="M296" i="11"/>
  <c r="E7" i="15" l="1"/>
  <c r="G7" i="15"/>
  <c r="I322" i="12"/>
  <c r="F322" i="12"/>
  <c r="B323" i="12" s="1"/>
  <c r="N322" i="12"/>
  <c r="M322" i="12"/>
  <c r="D297" i="11"/>
  <c r="E297" i="11" s="1"/>
  <c r="I297" i="11" s="1"/>
  <c r="G297" i="11"/>
  <c r="K297" i="11" s="1"/>
  <c r="G323" i="12" l="1"/>
  <c r="K323" i="12" s="1"/>
  <c r="L323" i="12" s="1"/>
  <c r="D323" i="12"/>
  <c r="E323" i="12" s="1"/>
  <c r="M297" i="11"/>
  <c r="L297" i="11"/>
  <c r="N297" i="11" s="1"/>
  <c r="F297" i="11"/>
  <c r="B298" i="11" s="1"/>
  <c r="F323" i="12" l="1"/>
  <c r="B324" i="12" s="1"/>
  <c r="I323" i="12"/>
  <c r="N323" i="12"/>
  <c r="M323" i="12"/>
  <c r="D298" i="11"/>
  <c r="E298" i="11" s="1"/>
  <c r="I298" i="11" s="1"/>
  <c r="G298" i="11"/>
  <c r="K298" i="11" s="1"/>
  <c r="G324" i="12" l="1"/>
  <c r="K324" i="12" s="1"/>
  <c r="L324" i="12" s="1"/>
  <c r="D324" i="12"/>
  <c r="E324" i="12" s="1"/>
  <c r="I324" i="12" s="1"/>
  <c r="M298" i="11"/>
  <c r="L298" i="11"/>
  <c r="N298" i="11" s="1"/>
  <c r="F298" i="11"/>
  <c r="B299" i="11" s="1"/>
  <c r="F324" i="12" l="1"/>
  <c r="B325" i="12" s="1"/>
  <c r="N324" i="12"/>
  <c r="M324" i="12"/>
  <c r="G299" i="11"/>
  <c r="K299" i="11" s="1"/>
  <c r="D299" i="11"/>
  <c r="E299" i="11" s="1"/>
  <c r="I299" i="11" s="1"/>
  <c r="G325" i="12" l="1"/>
  <c r="K325" i="12" s="1"/>
  <c r="L325" i="12" s="1"/>
  <c r="D325" i="12"/>
  <c r="E325" i="12" s="1"/>
  <c r="F299" i="11"/>
  <c r="B300" i="11" s="1"/>
  <c r="L299" i="11"/>
  <c r="N299" i="11" s="1"/>
  <c r="M299" i="11"/>
  <c r="I325" i="12" l="1"/>
  <c r="F325" i="12"/>
  <c r="B326" i="12" s="1"/>
  <c r="N325" i="12"/>
  <c r="M325" i="12"/>
  <c r="D300" i="11"/>
  <c r="E300" i="11" s="1"/>
  <c r="I300" i="11" s="1"/>
  <c r="G300" i="11"/>
  <c r="K300" i="11" s="1"/>
  <c r="G326" i="12" l="1"/>
  <c r="K326" i="12" s="1"/>
  <c r="L326" i="12" s="1"/>
  <c r="D326" i="12"/>
  <c r="E326" i="12" s="1"/>
  <c r="M300" i="11"/>
  <c r="L300" i="11"/>
  <c r="N300" i="11" s="1"/>
  <c r="F300" i="11"/>
  <c r="B301" i="11" s="1"/>
  <c r="I326" i="12" l="1"/>
  <c r="F326" i="12"/>
  <c r="B327" i="12" s="1"/>
  <c r="N326" i="12"/>
  <c r="M326" i="12"/>
  <c r="G301" i="11"/>
  <c r="K301" i="11" s="1"/>
  <c r="D301" i="11"/>
  <c r="E301" i="11" s="1"/>
  <c r="I301" i="11" s="1"/>
  <c r="D327" i="12" l="1"/>
  <c r="E327" i="12" s="1"/>
  <c r="I327" i="12" s="1"/>
  <c r="G327" i="12"/>
  <c r="K327" i="12" s="1"/>
  <c r="L327" i="12" s="1"/>
  <c r="F301" i="11"/>
  <c r="B302" i="11" s="1"/>
  <c r="L301" i="11"/>
  <c r="N301" i="11" s="1"/>
  <c r="M301" i="11"/>
  <c r="F327" i="12" l="1"/>
  <c r="B328" i="12" s="1"/>
  <c r="G328" i="12" s="1"/>
  <c r="K328" i="12" s="1"/>
  <c r="N327" i="12"/>
  <c r="M327" i="12"/>
  <c r="D302" i="11"/>
  <c r="E302" i="11" s="1"/>
  <c r="I302" i="11" s="1"/>
  <c r="G302" i="11"/>
  <c r="K302" i="11" s="1"/>
  <c r="L328" i="12" l="1"/>
  <c r="N328" i="12" s="1"/>
  <c r="D328" i="12"/>
  <c r="E328" i="12" s="1"/>
  <c r="I328" i="12" s="1"/>
  <c r="M328" i="12"/>
  <c r="M302" i="11"/>
  <c r="L302" i="11"/>
  <c r="N302" i="11" s="1"/>
  <c r="F302" i="11"/>
  <c r="B303" i="11" s="1"/>
  <c r="F328" i="12" l="1"/>
  <c r="B329" i="12" s="1"/>
  <c r="G329" i="12" s="1"/>
  <c r="K329" i="12" s="1"/>
  <c r="L329" i="12" s="1"/>
  <c r="G303" i="11"/>
  <c r="K303" i="11" s="1"/>
  <c r="D303" i="11"/>
  <c r="E303" i="11" s="1"/>
  <c r="I303" i="11" s="1"/>
  <c r="D329" i="12" l="1"/>
  <c r="E329" i="12" s="1"/>
  <c r="I329" i="12" s="1"/>
  <c r="N329" i="12"/>
  <c r="M329" i="12"/>
  <c r="F303" i="11"/>
  <c r="B304" i="11" s="1"/>
  <c r="L303" i="11"/>
  <c r="N303" i="11" s="1"/>
  <c r="M303" i="11"/>
  <c r="F329" i="12" l="1"/>
  <c r="B330" i="12" s="1"/>
  <c r="G330" i="12" s="1"/>
  <c r="K330" i="12" s="1"/>
  <c r="L330" i="12" s="1"/>
  <c r="D304" i="11"/>
  <c r="E304" i="11" s="1"/>
  <c r="I304" i="11" s="1"/>
  <c r="G304" i="11"/>
  <c r="K304" i="11" s="1"/>
  <c r="D330" i="12" l="1"/>
  <c r="E330" i="12" s="1"/>
  <c r="I330" i="12" s="1"/>
  <c r="N330" i="12"/>
  <c r="M330" i="12"/>
  <c r="M304" i="11"/>
  <c r="L304" i="11"/>
  <c r="N304" i="11" s="1"/>
  <c r="F304" i="11"/>
  <c r="B305" i="11" s="1"/>
  <c r="F330" i="12" l="1"/>
  <c r="B331" i="12" s="1"/>
  <c r="D331" i="12" s="1"/>
  <c r="E331" i="12" s="1"/>
  <c r="I331" i="12" s="1"/>
  <c r="G305" i="11"/>
  <c r="K305" i="11" s="1"/>
  <c r="D305" i="11"/>
  <c r="E305" i="11" s="1"/>
  <c r="I305" i="11" s="1"/>
  <c r="G331" i="12" l="1"/>
  <c r="K331" i="12" s="1"/>
  <c r="L331" i="12" s="1"/>
  <c r="N331" i="12" s="1"/>
  <c r="F331" i="12"/>
  <c r="B332" i="12" s="1"/>
  <c r="G332" i="12"/>
  <c r="K332" i="12" s="1"/>
  <c r="L332" i="12" s="1"/>
  <c r="D332" i="12"/>
  <c r="E332" i="12" s="1"/>
  <c r="I332" i="12" s="1"/>
  <c r="F305" i="11"/>
  <c r="B306" i="11" s="1"/>
  <c r="L305" i="11"/>
  <c r="N305" i="11" s="1"/>
  <c r="M305" i="11"/>
  <c r="M331" i="12" l="1"/>
  <c r="F332" i="12"/>
  <c r="B333" i="12" s="1"/>
  <c r="D333" i="12" s="1"/>
  <c r="E333" i="12" s="1"/>
  <c r="G333" i="12"/>
  <c r="K333" i="12" s="1"/>
  <c r="L333" i="12" s="1"/>
  <c r="N332" i="12"/>
  <c r="M332" i="12"/>
  <c r="D306" i="11"/>
  <c r="E306" i="11" s="1"/>
  <c r="I306" i="11" s="1"/>
  <c r="G306" i="11"/>
  <c r="K306" i="11" s="1"/>
  <c r="I333" i="12" l="1"/>
  <c r="F333" i="12"/>
  <c r="B334" i="12" s="1"/>
  <c r="N333" i="12"/>
  <c r="M333" i="12"/>
  <c r="G334" i="12"/>
  <c r="K334" i="12" s="1"/>
  <c r="L334" i="12" s="1"/>
  <c r="D334" i="12"/>
  <c r="E334" i="12" s="1"/>
  <c r="M306" i="11"/>
  <c r="L306" i="11"/>
  <c r="N306" i="11" s="1"/>
  <c r="F306" i="11"/>
  <c r="B307" i="11" s="1"/>
  <c r="I334" i="12" l="1"/>
  <c r="F334" i="12"/>
  <c r="B335" i="12" s="1"/>
  <c r="N334" i="12"/>
  <c r="M334" i="12"/>
  <c r="G307" i="11"/>
  <c r="K307" i="11" s="1"/>
  <c r="D307" i="11"/>
  <c r="E307" i="11" s="1"/>
  <c r="I307" i="11" s="1"/>
  <c r="D335" i="12" l="1"/>
  <c r="E335" i="12" s="1"/>
  <c r="I335" i="12" s="1"/>
  <c r="G335" i="12"/>
  <c r="K335" i="12" s="1"/>
  <c r="L335" i="12" s="1"/>
  <c r="F335" i="12"/>
  <c r="B336" i="12" s="1"/>
  <c r="F307" i="11"/>
  <c r="B308" i="11" s="1"/>
  <c r="L307" i="11"/>
  <c r="N307" i="11" s="1"/>
  <c r="M307" i="11"/>
  <c r="N335" i="12" l="1"/>
  <c r="M335" i="12"/>
  <c r="G336" i="12"/>
  <c r="K336" i="12" s="1"/>
  <c r="L336" i="12" s="1"/>
  <c r="D336" i="12"/>
  <c r="E336" i="12" s="1"/>
  <c r="D308" i="11"/>
  <c r="E308" i="11" s="1"/>
  <c r="I308" i="11" s="1"/>
  <c r="G308" i="11"/>
  <c r="K308" i="11" s="1"/>
  <c r="N336" i="12" l="1"/>
  <c r="M336" i="12"/>
  <c r="I336" i="12"/>
  <c r="F336" i="12"/>
  <c r="B337" i="12" s="1"/>
  <c r="M308" i="11"/>
  <c r="L308" i="11"/>
  <c r="N308" i="11" s="1"/>
  <c r="F308" i="11"/>
  <c r="B309" i="11" s="1"/>
  <c r="G337" i="12" l="1"/>
  <c r="K337" i="12" s="1"/>
  <c r="L337" i="12" s="1"/>
  <c r="D337" i="12"/>
  <c r="E337" i="12" s="1"/>
  <c r="I337" i="12" s="1"/>
  <c r="G309" i="11"/>
  <c r="K309" i="11" s="1"/>
  <c r="D309" i="11"/>
  <c r="E309" i="11" s="1"/>
  <c r="I309" i="11" s="1"/>
  <c r="F337" i="12" l="1"/>
  <c r="B338" i="12" s="1"/>
  <c r="G338" i="12" s="1"/>
  <c r="K338" i="12" s="1"/>
  <c r="N337" i="12"/>
  <c r="M337" i="12"/>
  <c r="F309" i="11"/>
  <c r="B310" i="11" s="1"/>
  <c r="L309" i="11"/>
  <c r="N309" i="11" s="1"/>
  <c r="M309" i="11"/>
  <c r="L338" i="12" l="1"/>
  <c r="N338" i="12" s="1"/>
  <c r="M338" i="12"/>
  <c r="D338" i="12"/>
  <c r="E338" i="12" s="1"/>
  <c r="I338" i="12" s="1"/>
  <c r="D310" i="11"/>
  <c r="E310" i="11" s="1"/>
  <c r="I310" i="11" s="1"/>
  <c r="G310" i="11"/>
  <c r="K310" i="11" s="1"/>
  <c r="F338" i="12" l="1"/>
  <c r="B339" i="12" s="1"/>
  <c r="G339" i="12" s="1"/>
  <c r="K339" i="12" s="1"/>
  <c r="L339" i="12" s="1"/>
  <c r="N339" i="12" s="1"/>
  <c r="M310" i="11"/>
  <c r="L310" i="11"/>
  <c r="N310" i="11" s="1"/>
  <c r="F310" i="11"/>
  <c r="B311" i="11" s="1"/>
  <c r="M339" i="12" l="1"/>
  <c r="D339" i="12"/>
  <c r="E339" i="12" s="1"/>
  <c r="I339" i="12" s="1"/>
  <c r="F339" i="12"/>
  <c r="B340" i="12" s="1"/>
  <c r="G340" i="12" s="1"/>
  <c r="K340" i="12" s="1"/>
  <c r="L340" i="12" s="1"/>
  <c r="G311" i="11"/>
  <c r="K311" i="11" s="1"/>
  <c r="D311" i="11"/>
  <c r="E311" i="11" s="1"/>
  <c r="I311" i="11" s="1"/>
  <c r="D340" i="12" l="1"/>
  <c r="E340" i="12" s="1"/>
  <c r="I340" i="12" s="1"/>
  <c r="N340" i="12"/>
  <c r="M340" i="12"/>
  <c r="F311" i="11"/>
  <c r="B312" i="11" s="1"/>
  <c r="L311" i="11"/>
  <c r="N311" i="11" s="1"/>
  <c r="M311" i="11"/>
  <c r="F340" i="12" l="1"/>
  <c r="B341" i="12" s="1"/>
  <c r="G341" i="12" s="1"/>
  <c r="K341" i="12" s="1"/>
  <c r="L341" i="12" s="1"/>
  <c r="D312" i="11"/>
  <c r="E312" i="11" s="1"/>
  <c r="I312" i="11" s="1"/>
  <c r="G312" i="11"/>
  <c r="K312" i="11" s="1"/>
  <c r="D341" i="12" l="1"/>
  <c r="E341" i="12" s="1"/>
  <c r="I341" i="12" s="1"/>
  <c r="M341" i="12"/>
  <c r="N341" i="12"/>
  <c r="M312" i="11"/>
  <c r="L312" i="11"/>
  <c r="N312" i="11" s="1"/>
  <c r="F312" i="11"/>
  <c r="B313" i="11" s="1"/>
  <c r="F341" i="12" l="1"/>
  <c r="B342" i="12" s="1"/>
  <c r="G342" i="12" s="1"/>
  <c r="K342" i="12" s="1"/>
  <c r="L342" i="12" s="1"/>
  <c r="G313" i="11"/>
  <c r="K313" i="11" s="1"/>
  <c r="D313" i="11"/>
  <c r="E313" i="11" s="1"/>
  <c r="I313" i="11" s="1"/>
  <c r="D342" i="12" l="1"/>
  <c r="E342" i="12" s="1"/>
  <c r="I342" i="12" s="1"/>
  <c r="N342" i="12"/>
  <c r="M342" i="12"/>
  <c r="F313" i="11"/>
  <c r="B314" i="11" s="1"/>
  <c r="L313" i="11"/>
  <c r="N313" i="11" s="1"/>
  <c r="M313" i="11"/>
  <c r="F342" i="12" l="1"/>
  <c r="B343" i="12" s="1"/>
  <c r="G343" i="12" s="1"/>
  <c r="K343" i="12" s="1"/>
  <c r="L343" i="12" s="1"/>
  <c r="D314" i="11"/>
  <c r="E314" i="11" s="1"/>
  <c r="I314" i="11" s="1"/>
  <c r="G314" i="11"/>
  <c r="K314" i="11" s="1"/>
  <c r="D343" i="12" l="1"/>
  <c r="E343" i="12" s="1"/>
  <c r="I343" i="12" s="1"/>
  <c r="M343" i="12"/>
  <c r="N343" i="12"/>
  <c r="M314" i="11"/>
  <c r="L314" i="11"/>
  <c r="N314" i="11" s="1"/>
  <c r="F314" i="11"/>
  <c r="B315" i="11" s="1"/>
  <c r="F343" i="12" l="1"/>
  <c r="B344" i="12" s="1"/>
  <c r="G344" i="12" s="1"/>
  <c r="K344" i="12" s="1"/>
  <c r="L344" i="12" s="1"/>
  <c r="G315" i="11"/>
  <c r="K315" i="11" s="1"/>
  <c r="D315" i="11"/>
  <c r="E315" i="11" s="1"/>
  <c r="I315" i="11" s="1"/>
  <c r="D344" i="12" l="1"/>
  <c r="E344" i="12" s="1"/>
  <c r="I344" i="12" s="1"/>
  <c r="N344" i="12"/>
  <c r="M344" i="12"/>
  <c r="F315" i="11"/>
  <c r="B316" i="11" s="1"/>
  <c r="L315" i="11"/>
  <c r="N315" i="11" s="1"/>
  <c r="M315" i="11"/>
  <c r="F344" i="12" l="1"/>
  <c r="B345" i="12" s="1"/>
  <c r="G345" i="12" s="1"/>
  <c r="K345" i="12" s="1"/>
  <c r="L345" i="12" s="1"/>
  <c r="D316" i="11"/>
  <c r="E316" i="11" s="1"/>
  <c r="I316" i="11" s="1"/>
  <c r="G316" i="11"/>
  <c r="K316" i="11" s="1"/>
  <c r="D345" i="12" l="1"/>
  <c r="E345" i="12" s="1"/>
  <c r="I345" i="12" s="1"/>
  <c r="M345" i="12"/>
  <c r="N345" i="12"/>
  <c r="M316" i="11"/>
  <c r="L316" i="11"/>
  <c r="N316" i="11" s="1"/>
  <c r="F316" i="11"/>
  <c r="B317" i="11" s="1"/>
  <c r="F345" i="12" l="1"/>
  <c r="B346" i="12" s="1"/>
  <c r="G346" i="12" s="1"/>
  <c r="K346" i="12" s="1"/>
  <c r="L346" i="12" s="1"/>
  <c r="G317" i="11"/>
  <c r="K317" i="11" s="1"/>
  <c r="D317" i="11"/>
  <c r="E317" i="11" s="1"/>
  <c r="I317" i="11" s="1"/>
  <c r="D346" i="12" l="1"/>
  <c r="E346" i="12" s="1"/>
  <c r="I346" i="12" s="1"/>
  <c r="N346" i="12"/>
  <c r="M346" i="12"/>
  <c r="F317" i="11"/>
  <c r="B318" i="11" s="1"/>
  <c r="L317" i="11"/>
  <c r="N317" i="11" s="1"/>
  <c r="M317" i="11"/>
  <c r="F346" i="12" l="1"/>
  <c r="B347" i="12" s="1"/>
  <c r="G347" i="12" s="1"/>
  <c r="K347" i="12" s="1"/>
  <c r="L347" i="12" s="1"/>
  <c r="D318" i="11"/>
  <c r="E318" i="11" s="1"/>
  <c r="I318" i="11" s="1"/>
  <c r="G318" i="11"/>
  <c r="K318" i="11" s="1"/>
  <c r="D347" i="12" l="1"/>
  <c r="E347" i="12" s="1"/>
  <c r="I347" i="12" s="1"/>
  <c r="M347" i="12"/>
  <c r="N347" i="12"/>
  <c r="M318" i="11"/>
  <c r="L318" i="11"/>
  <c r="N318" i="11" s="1"/>
  <c r="F318" i="11"/>
  <c r="B319" i="11" s="1"/>
  <c r="F347" i="12" l="1"/>
  <c r="B348" i="12" s="1"/>
  <c r="G348" i="12" s="1"/>
  <c r="K348" i="12" s="1"/>
  <c r="L348" i="12" s="1"/>
  <c r="G319" i="11"/>
  <c r="K319" i="11" s="1"/>
  <c r="D319" i="11"/>
  <c r="E319" i="11" s="1"/>
  <c r="I319" i="11" s="1"/>
  <c r="D348" i="12" l="1"/>
  <c r="E348" i="12" s="1"/>
  <c r="I348" i="12" s="1"/>
  <c r="N348" i="12"/>
  <c r="M348" i="12"/>
  <c r="F319" i="11"/>
  <c r="B320" i="11" s="1"/>
  <c r="L319" i="11"/>
  <c r="N319" i="11" s="1"/>
  <c r="M319" i="11"/>
  <c r="F348" i="12" l="1"/>
  <c r="B349" i="12" s="1"/>
  <c r="G349" i="12" s="1"/>
  <c r="K349" i="12" s="1"/>
  <c r="L349" i="12" s="1"/>
  <c r="D320" i="11"/>
  <c r="E320" i="11" s="1"/>
  <c r="I320" i="11" s="1"/>
  <c r="G320" i="11"/>
  <c r="K320" i="11" s="1"/>
  <c r="D349" i="12" l="1"/>
  <c r="E349" i="12" s="1"/>
  <c r="I349" i="12" s="1"/>
  <c r="M349" i="12"/>
  <c r="N349" i="12"/>
  <c r="M320" i="11"/>
  <c r="L320" i="11"/>
  <c r="N320" i="11" s="1"/>
  <c r="F320" i="11"/>
  <c r="B321" i="11" s="1"/>
  <c r="F349" i="12" l="1"/>
  <c r="B350" i="12" s="1"/>
  <c r="G350" i="12" s="1"/>
  <c r="K350" i="12" s="1"/>
  <c r="L350" i="12" s="1"/>
  <c r="G321" i="11"/>
  <c r="K321" i="11" s="1"/>
  <c r="D321" i="11"/>
  <c r="E321" i="11" s="1"/>
  <c r="I321" i="11" s="1"/>
  <c r="D350" i="12" l="1"/>
  <c r="E350" i="12" s="1"/>
  <c r="I350" i="12" s="1"/>
  <c r="N350" i="12"/>
  <c r="M350" i="12"/>
  <c r="F321" i="11"/>
  <c r="B322" i="11" s="1"/>
  <c r="L321" i="11"/>
  <c r="N321" i="11" s="1"/>
  <c r="M321" i="11"/>
  <c r="F350" i="12" l="1"/>
  <c r="B351" i="12" s="1"/>
  <c r="G351" i="12" s="1"/>
  <c r="K351" i="12" s="1"/>
  <c r="L351" i="12" s="1"/>
  <c r="D322" i="11"/>
  <c r="E322" i="11" s="1"/>
  <c r="I322" i="11" s="1"/>
  <c r="G322" i="11"/>
  <c r="K322" i="11" s="1"/>
  <c r="D351" i="12" l="1"/>
  <c r="E351" i="12" s="1"/>
  <c r="I351" i="12" s="1"/>
  <c r="M351" i="12"/>
  <c r="N351" i="12"/>
  <c r="M322" i="11"/>
  <c r="L322" i="11"/>
  <c r="N322" i="11" s="1"/>
  <c r="F322" i="11"/>
  <c r="B323" i="11" s="1"/>
  <c r="F351" i="12" l="1"/>
  <c r="B352" i="12" s="1"/>
  <c r="G352" i="12" s="1"/>
  <c r="K352" i="12" s="1"/>
  <c r="G323" i="11"/>
  <c r="K323" i="11" s="1"/>
  <c r="D323" i="11"/>
  <c r="E323" i="11" s="1"/>
  <c r="I323" i="11" s="1"/>
  <c r="L352" i="12" l="1"/>
  <c r="N352" i="12" s="1"/>
  <c r="M352" i="12"/>
  <c r="D352" i="12"/>
  <c r="E352" i="12" s="1"/>
  <c r="I352" i="12" s="1"/>
  <c r="F323" i="11"/>
  <c r="B324" i="11" s="1"/>
  <c r="L323" i="11"/>
  <c r="N323" i="11" s="1"/>
  <c r="M323" i="11"/>
  <c r="F352" i="12" l="1"/>
  <c r="B353" i="12" s="1"/>
  <c r="D353" i="12" s="1"/>
  <c r="E353" i="12" s="1"/>
  <c r="I353" i="12" s="1"/>
  <c r="D324" i="11"/>
  <c r="E324" i="11" s="1"/>
  <c r="I324" i="11" s="1"/>
  <c r="G324" i="11"/>
  <c r="K324" i="11" s="1"/>
  <c r="G353" i="12" l="1"/>
  <c r="K353" i="12" s="1"/>
  <c r="F353" i="12"/>
  <c r="B354" i="12" s="1"/>
  <c r="G354" i="12" s="1"/>
  <c r="K354" i="12" s="1"/>
  <c r="L354" i="12" s="1"/>
  <c r="M324" i="11"/>
  <c r="L324" i="11"/>
  <c r="N324" i="11" s="1"/>
  <c r="F324" i="11"/>
  <c r="B325" i="11" s="1"/>
  <c r="L353" i="12" l="1"/>
  <c r="N353" i="12" s="1"/>
  <c r="D354" i="12"/>
  <c r="E354" i="12" s="1"/>
  <c r="I354" i="12" s="1"/>
  <c r="M353" i="12"/>
  <c r="N354" i="12"/>
  <c r="M354" i="12"/>
  <c r="F354" i="12"/>
  <c r="B355" i="12" s="1"/>
  <c r="G355" i="12" s="1"/>
  <c r="K355" i="12" s="1"/>
  <c r="L355" i="12" s="1"/>
  <c r="G325" i="11"/>
  <c r="K325" i="11" s="1"/>
  <c r="D325" i="11"/>
  <c r="E325" i="11" s="1"/>
  <c r="I325" i="11" s="1"/>
  <c r="D355" i="12" l="1"/>
  <c r="E355" i="12" s="1"/>
  <c r="I355" i="12" s="1"/>
  <c r="F325" i="11"/>
  <c r="B326" i="11" s="1"/>
  <c r="L325" i="11"/>
  <c r="N325" i="11" s="1"/>
  <c r="M325" i="11"/>
  <c r="M355" i="12" l="1"/>
  <c r="N355" i="12"/>
  <c r="F355" i="12"/>
  <c r="B356" i="12" s="1"/>
  <c r="G356" i="12" s="1"/>
  <c r="K356" i="12" s="1"/>
  <c r="L356" i="12" s="1"/>
  <c r="D326" i="11"/>
  <c r="E326" i="11" s="1"/>
  <c r="I326" i="11" s="1"/>
  <c r="G326" i="11"/>
  <c r="K326" i="11" s="1"/>
  <c r="D356" i="12" l="1"/>
  <c r="E356" i="12" s="1"/>
  <c r="I356" i="12" s="1"/>
  <c r="M326" i="11"/>
  <c r="L326" i="11"/>
  <c r="N326" i="11" s="1"/>
  <c r="F326" i="11"/>
  <c r="B327" i="11" s="1"/>
  <c r="N356" i="12" l="1"/>
  <c r="M356" i="12"/>
  <c r="F356" i="12"/>
  <c r="B357" i="12" s="1"/>
  <c r="G357" i="12" s="1"/>
  <c r="K357" i="12" s="1"/>
  <c r="L357" i="12" s="1"/>
  <c r="G327" i="11"/>
  <c r="K327" i="11" s="1"/>
  <c r="D327" i="11"/>
  <c r="E327" i="11" s="1"/>
  <c r="I327" i="11" s="1"/>
  <c r="D357" i="12" l="1"/>
  <c r="E357" i="12" s="1"/>
  <c r="I357" i="12" s="1"/>
  <c r="F327" i="11"/>
  <c r="B328" i="11" s="1"/>
  <c r="L327" i="11"/>
  <c r="N327" i="11" s="1"/>
  <c r="M327" i="11"/>
  <c r="F357" i="12" l="1"/>
  <c r="B358" i="12" s="1"/>
  <c r="G358" i="12" s="1"/>
  <c r="K358" i="12" s="1"/>
  <c r="L358" i="12" s="1"/>
  <c r="M357" i="12"/>
  <c r="N357" i="12"/>
  <c r="D328" i="11"/>
  <c r="E328" i="11" s="1"/>
  <c r="I328" i="11" s="1"/>
  <c r="G328" i="11"/>
  <c r="K328" i="11" s="1"/>
  <c r="D358" i="12" l="1"/>
  <c r="E358" i="12" s="1"/>
  <c r="I358" i="12" s="1"/>
  <c r="N358" i="12"/>
  <c r="M358" i="12"/>
  <c r="M328" i="11"/>
  <c r="L328" i="11"/>
  <c r="N328" i="11" s="1"/>
  <c r="F328" i="11"/>
  <c r="B329" i="11" s="1"/>
  <c r="F358" i="12" l="1"/>
  <c r="B359" i="12" s="1"/>
  <c r="G329" i="11"/>
  <c r="K329" i="11" s="1"/>
  <c r="D329" i="11"/>
  <c r="E329" i="11" s="1"/>
  <c r="I329" i="11" s="1"/>
  <c r="D359" i="12" l="1"/>
  <c r="E359" i="12" s="1"/>
  <c r="I359" i="12" s="1"/>
  <c r="G359" i="12"/>
  <c r="K359" i="12" s="1"/>
  <c r="F329" i="11"/>
  <c r="B330" i="11" s="1"/>
  <c r="L329" i="11"/>
  <c r="N329" i="11" s="1"/>
  <c r="M329" i="11"/>
  <c r="L359" i="12" l="1"/>
  <c r="N359" i="12" s="1"/>
  <c r="F359" i="12"/>
  <c r="B360" i="12" s="1"/>
  <c r="G360" i="12" s="1"/>
  <c r="K360" i="12" s="1"/>
  <c r="M359" i="12"/>
  <c r="D330" i="11"/>
  <c r="E330" i="11" s="1"/>
  <c r="I330" i="11" s="1"/>
  <c r="G330" i="11"/>
  <c r="K330" i="11" s="1"/>
  <c r="D360" i="12" l="1"/>
  <c r="E360" i="12" s="1"/>
  <c r="I360" i="12" s="1"/>
  <c r="L360" i="12"/>
  <c r="N360" i="12" s="1"/>
  <c r="M360" i="12"/>
  <c r="F360" i="12"/>
  <c r="B361" i="12" s="1"/>
  <c r="M330" i="11"/>
  <c r="L330" i="11"/>
  <c r="N330" i="11" s="1"/>
  <c r="F330" i="11"/>
  <c r="B331" i="11" s="1"/>
  <c r="D361" i="12" l="1"/>
  <c r="E361" i="12" s="1"/>
  <c r="I361" i="12" s="1"/>
  <c r="G361" i="12"/>
  <c r="K361" i="12" s="1"/>
  <c r="L361" i="12" s="1"/>
  <c r="G331" i="11"/>
  <c r="K331" i="11" s="1"/>
  <c r="D331" i="11"/>
  <c r="E331" i="11" s="1"/>
  <c r="I331" i="11" s="1"/>
  <c r="F361" i="12" l="1"/>
  <c r="B362" i="12" s="1"/>
  <c r="G362" i="12" s="1"/>
  <c r="K362" i="12" s="1"/>
  <c r="L362" i="12" s="1"/>
  <c r="M361" i="12"/>
  <c r="N361" i="12"/>
  <c r="F331" i="11"/>
  <c r="B332" i="11" s="1"/>
  <c r="L331" i="11"/>
  <c r="N331" i="11" s="1"/>
  <c r="M331" i="11"/>
  <c r="D362" i="12" l="1"/>
  <c r="E362" i="12" s="1"/>
  <c r="I362" i="12" s="1"/>
  <c r="N362" i="12"/>
  <c r="M362" i="12"/>
  <c r="D332" i="11"/>
  <c r="E332" i="11" s="1"/>
  <c r="I332" i="11" s="1"/>
  <c r="G332" i="11"/>
  <c r="K332" i="11" s="1"/>
  <c r="F362" i="12" l="1"/>
  <c r="B363" i="12" s="1"/>
  <c r="G363" i="12" s="1"/>
  <c r="K363" i="12" s="1"/>
  <c r="L363" i="12" s="1"/>
  <c r="M332" i="11"/>
  <c r="L332" i="11"/>
  <c r="N332" i="11" s="1"/>
  <c r="F332" i="11"/>
  <c r="B333" i="11" s="1"/>
  <c r="D363" i="12" l="1"/>
  <c r="E363" i="12" s="1"/>
  <c r="I363" i="12" s="1"/>
  <c r="M363" i="12"/>
  <c r="N363" i="12"/>
  <c r="G333" i="11"/>
  <c r="K333" i="11" s="1"/>
  <c r="D333" i="11"/>
  <c r="E333" i="11" s="1"/>
  <c r="I333" i="11" s="1"/>
  <c r="F363" i="12" l="1"/>
  <c r="B364" i="12" s="1"/>
  <c r="G364" i="12" s="1"/>
  <c r="K364" i="12" s="1"/>
  <c r="F333" i="11"/>
  <c r="B334" i="11" s="1"/>
  <c r="L333" i="11"/>
  <c r="N333" i="11" s="1"/>
  <c r="M333" i="11"/>
  <c r="L364" i="12" l="1"/>
  <c r="N364" i="12" s="1"/>
  <c r="M364" i="12"/>
  <c r="D364" i="12"/>
  <c r="E364" i="12" s="1"/>
  <c r="I364" i="12" s="1"/>
  <c r="D334" i="11"/>
  <c r="E334" i="11" s="1"/>
  <c r="I334" i="11" s="1"/>
  <c r="G334" i="11"/>
  <c r="K334" i="11" s="1"/>
  <c r="F364" i="12" l="1"/>
  <c r="B365" i="12" s="1"/>
  <c r="D365" i="12" s="1"/>
  <c r="E365" i="12" s="1"/>
  <c r="F334" i="11"/>
  <c r="B335" i="11" s="1"/>
  <c r="G335" i="11" s="1"/>
  <c r="K335" i="11" s="1"/>
  <c r="M334" i="11"/>
  <c r="L334" i="11"/>
  <c r="N334" i="11" s="1"/>
  <c r="G365" i="12" l="1"/>
  <c r="K365" i="12" s="1"/>
  <c r="L365" i="12" s="1"/>
  <c r="I365" i="12"/>
  <c r="F365" i="12"/>
  <c r="B366" i="12" s="1"/>
  <c r="G366" i="12" s="1"/>
  <c r="K366" i="12" s="1"/>
  <c r="L366" i="12" s="1"/>
  <c r="N365" i="12"/>
  <c r="D335" i="11"/>
  <c r="E335" i="11" s="1"/>
  <c r="L335" i="11"/>
  <c r="N335" i="11" s="1"/>
  <c r="M335" i="11"/>
  <c r="D366" i="12" l="1"/>
  <c r="E366" i="12" s="1"/>
  <c r="I366" i="12" s="1"/>
  <c r="M365" i="12"/>
  <c r="F366" i="12"/>
  <c r="B367" i="12" s="1"/>
  <c r="G367" i="12" s="1"/>
  <c r="K367" i="12" s="1"/>
  <c r="L367" i="12" s="1"/>
  <c r="N366" i="12"/>
  <c r="M366" i="12"/>
  <c r="I335" i="11"/>
  <c r="F335" i="11"/>
  <c r="B336" i="11" s="1"/>
  <c r="D367" i="12" l="1"/>
  <c r="E367" i="12" s="1"/>
  <c r="I367" i="12" s="1"/>
  <c r="D336" i="11"/>
  <c r="E336" i="11" s="1"/>
  <c r="G336" i="11"/>
  <c r="K336" i="11" s="1"/>
  <c r="F367" i="12" l="1"/>
  <c r="B368" i="12" s="1"/>
  <c r="G368" i="12" s="1"/>
  <c r="K368" i="12" s="1"/>
  <c r="L368" i="12" s="1"/>
  <c r="M367" i="12"/>
  <c r="N367" i="12"/>
  <c r="I336" i="11"/>
  <c r="F336" i="11"/>
  <c r="B337" i="11" s="1"/>
  <c r="L336" i="11"/>
  <c r="N336" i="11" s="1"/>
  <c r="M336" i="11"/>
  <c r="D368" i="12" l="1"/>
  <c r="E368" i="12" s="1"/>
  <c r="I368" i="12" s="1"/>
  <c r="N368" i="12"/>
  <c r="M368" i="12"/>
  <c r="G337" i="11"/>
  <c r="K337" i="11" s="1"/>
  <c r="D337" i="11"/>
  <c r="E337" i="11" s="1"/>
  <c r="I337" i="11" s="1"/>
  <c r="F368" i="12" l="1"/>
  <c r="B369" i="12" s="1"/>
  <c r="F337" i="11"/>
  <c r="B338" i="11" s="1"/>
  <c r="M337" i="11"/>
  <c r="L337" i="11"/>
  <c r="N337" i="11" s="1"/>
  <c r="D369" i="12" l="1"/>
  <c r="E369" i="12" s="1"/>
  <c r="I369" i="12" s="1"/>
  <c r="G369" i="12"/>
  <c r="K369" i="12" s="1"/>
  <c r="G338" i="11"/>
  <c r="K338" i="11" s="1"/>
  <c r="D338" i="11"/>
  <c r="E338" i="11" s="1"/>
  <c r="I338" i="11" s="1"/>
  <c r="L369" i="12" l="1"/>
  <c r="N369" i="12" s="1"/>
  <c r="F369" i="12"/>
  <c r="B370" i="12" s="1"/>
  <c r="D370" i="12" s="1"/>
  <c r="E370" i="12" s="1"/>
  <c r="I370" i="12" s="1"/>
  <c r="M369" i="12"/>
  <c r="F338" i="11"/>
  <c r="B339" i="11" s="1"/>
  <c r="G339" i="11" s="1"/>
  <c r="K339" i="11" s="1"/>
  <c r="M338" i="11"/>
  <c r="L338" i="11"/>
  <c r="N338" i="11" s="1"/>
  <c r="G370" i="12" l="1"/>
  <c r="K370" i="12" s="1"/>
  <c r="F370" i="12"/>
  <c r="B371" i="12" s="1"/>
  <c r="G371" i="12" s="1"/>
  <c r="K371" i="12" s="1"/>
  <c r="L371" i="12" s="1"/>
  <c r="D339" i="11"/>
  <c r="E339" i="11" s="1"/>
  <c r="I339" i="11" s="1"/>
  <c r="L339" i="11"/>
  <c r="N339" i="11" s="1"/>
  <c r="M339" i="11"/>
  <c r="L370" i="12" l="1"/>
  <c r="N370" i="12" s="1"/>
  <c r="D371" i="12"/>
  <c r="E371" i="12" s="1"/>
  <c r="I371" i="12" s="1"/>
  <c r="M370" i="12"/>
  <c r="N371" i="12"/>
  <c r="M371" i="12"/>
  <c r="F339" i="11"/>
  <c r="B340" i="11" s="1"/>
  <c r="F371" i="12" l="1"/>
  <c r="B372" i="12" s="1"/>
  <c r="G372" i="12" s="1"/>
  <c r="K372" i="12" s="1"/>
  <c r="L372" i="12" s="1"/>
  <c r="D340" i="11"/>
  <c r="E340" i="11" s="1"/>
  <c r="I340" i="11" s="1"/>
  <c r="G340" i="11"/>
  <c r="K340" i="11" s="1"/>
  <c r="D372" i="12" l="1"/>
  <c r="E372" i="12" s="1"/>
  <c r="I372" i="12" s="1"/>
  <c r="M372" i="12"/>
  <c r="N372" i="12"/>
  <c r="M340" i="11"/>
  <c r="L340" i="11"/>
  <c r="N340" i="11" s="1"/>
  <c r="F340" i="11"/>
  <c r="B341" i="11" s="1"/>
  <c r="F372" i="12" l="1"/>
  <c r="B373" i="12" s="1"/>
  <c r="G373" i="12" s="1"/>
  <c r="K373" i="12" s="1"/>
  <c r="L373" i="12" s="1"/>
  <c r="G341" i="11"/>
  <c r="K341" i="11" s="1"/>
  <c r="D341" i="11"/>
  <c r="E341" i="11" s="1"/>
  <c r="I341" i="11" s="1"/>
  <c r="D373" i="12" l="1"/>
  <c r="E373" i="12" s="1"/>
  <c r="I373" i="12" s="1"/>
  <c r="N373" i="12"/>
  <c r="M373" i="12"/>
  <c r="F341" i="11"/>
  <c r="B342" i="11" s="1"/>
  <c r="G342" i="11" s="1"/>
  <c r="K342" i="11" s="1"/>
  <c r="M341" i="11"/>
  <c r="L341" i="11"/>
  <c r="N341" i="11" s="1"/>
  <c r="F373" i="12" l="1"/>
  <c r="B374" i="12" s="1"/>
  <c r="G374" i="12" s="1"/>
  <c r="K374" i="12" s="1"/>
  <c r="L374" i="12" s="1"/>
  <c r="D342" i="11"/>
  <c r="E342" i="11" s="1"/>
  <c r="I342" i="11" s="1"/>
  <c r="L342" i="11"/>
  <c r="N342" i="11" s="1"/>
  <c r="M342" i="11"/>
  <c r="D374" i="12" l="1"/>
  <c r="E374" i="12" s="1"/>
  <c r="I374" i="12" s="1"/>
  <c r="F342" i="11"/>
  <c r="B343" i="11" s="1"/>
  <c r="D343" i="11" s="1"/>
  <c r="E343" i="11" s="1"/>
  <c r="M374" i="12"/>
  <c r="N374" i="12"/>
  <c r="F374" i="12"/>
  <c r="B375" i="12" s="1"/>
  <c r="G375" i="12" s="1"/>
  <c r="K375" i="12" s="1"/>
  <c r="L375" i="12" s="1"/>
  <c r="G343" i="11"/>
  <c r="K343" i="11" s="1"/>
  <c r="D375" i="12" l="1"/>
  <c r="E375" i="12" s="1"/>
  <c r="I375" i="12" s="1"/>
  <c r="I343" i="11"/>
  <c r="F343" i="11"/>
  <c r="B344" i="11" s="1"/>
  <c r="M343" i="11"/>
  <c r="L343" i="11"/>
  <c r="N343" i="11" s="1"/>
  <c r="F375" i="12" l="1"/>
  <c r="B376" i="12" s="1"/>
  <c r="G376" i="12" s="1"/>
  <c r="K376" i="12" s="1"/>
  <c r="L376" i="12" s="1"/>
  <c r="N375" i="12"/>
  <c r="M375" i="12"/>
  <c r="D344" i="11"/>
  <c r="E344" i="11" s="1"/>
  <c r="I344" i="11" s="1"/>
  <c r="G344" i="11"/>
  <c r="K344" i="11" s="1"/>
  <c r="D376" i="12" l="1"/>
  <c r="E376" i="12" s="1"/>
  <c r="I376" i="12" s="1"/>
  <c r="L344" i="11"/>
  <c r="N344" i="11" s="1"/>
  <c r="M344" i="11"/>
  <c r="F344" i="11"/>
  <c r="B345" i="11" s="1"/>
  <c r="M376" i="12" l="1"/>
  <c r="N376" i="12"/>
  <c r="F376" i="12"/>
  <c r="B377" i="12" s="1"/>
  <c r="G377" i="12" s="1"/>
  <c r="K377" i="12" s="1"/>
  <c r="L377" i="12" s="1"/>
  <c r="E7" i="11"/>
  <c r="G7" i="11"/>
  <c r="D377" i="12" l="1"/>
  <c r="E377" i="12" s="1"/>
  <c r="I377" i="12" s="1"/>
  <c r="F377" i="12" l="1"/>
  <c r="B378" i="12" s="1"/>
  <c r="G378" i="12" s="1"/>
  <c r="K378" i="12" s="1"/>
  <c r="L378" i="12" s="1"/>
  <c r="N377" i="12"/>
  <c r="M377" i="12"/>
  <c r="N431" i="8"/>
  <c r="M431" i="8"/>
  <c r="J4" i="10"/>
  <c r="N4" i="10" s="1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D378" i="12" l="1"/>
  <c r="E378" i="12" s="1"/>
  <c r="I378" i="12" s="1"/>
  <c r="E4" i="10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M378" i="12" l="1"/>
  <c r="N378" i="12"/>
  <c r="F378" i="12"/>
  <c r="B379" i="12" s="1"/>
  <c r="G379" i="12" s="1"/>
  <c r="K379" i="12" s="1"/>
  <c r="L379" i="12" s="1"/>
  <c r="G11" i="10"/>
  <c r="K11" i="10" s="1"/>
  <c r="J11" i="10"/>
  <c r="E11" i="10"/>
  <c r="F11" i="10" s="1"/>
  <c r="B12" i="10" s="1"/>
  <c r="G12" i="10" s="1"/>
  <c r="K12" i="10" s="1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I11" i="10" l="1"/>
  <c r="D379" i="12"/>
  <c r="E379" i="12" s="1"/>
  <c r="I379" i="12" s="1"/>
  <c r="L12" i="10"/>
  <c r="D12" i="10"/>
  <c r="E12" i="10" s="1"/>
  <c r="F12" i="10" s="1"/>
  <c r="B13" i="10" s="1"/>
  <c r="L11" i="10"/>
  <c r="N11" i="10" s="1"/>
  <c r="I12" i="10"/>
  <c r="N12" i="10"/>
  <c r="M12" i="10"/>
  <c r="F379" i="12" l="1"/>
  <c r="B380" i="12" s="1"/>
  <c r="G380" i="12" s="1"/>
  <c r="K380" i="12" s="1"/>
  <c r="L380" i="12" s="1"/>
  <c r="N379" i="12"/>
  <c r="M379" i="12"/>
  <c r="D13" i="10"/>
  <c r="E13" i="10" s="1"/>
  <c r="F13" i="10" s="1"/>
  <c r="B14" i="10" s="1"/>
  <c r="G13" i="10"/>
  <c r="K13" i="10" s="1"/>
  <c r="L13" i="10" s="1"/>
  <c r="D380" i="12" l="1"/>
  <c r="E380" i="12" s="1"/>
  <c r="I380" i="12" s="1"/>
  <c r="M13" i="10"/>
  <c r="N13" i="10"/>
  <c r="I13" i="10"/>
  <c r="D14" i="10"/>
  <c r="E14" i="10" s="1"/>
  <c r="G14" i="10"/>
  <c r="K14" i="10" s="1"/>
  <c r="L14" i="10" s="1"/>
  <c r="F380" i="12" l="1"/>
  <c r="B381" i="12" s="1"/>
  <c r="G381" i="12" s="1"/>
  <c r="K381" i="12" s="1"/>
  <c r="L381" i="12" s="1"/>
  <c r="M380" i="12"/>
  <c r="N380" i="12"/>
  <c r="I14" i="10"/>
  <c r="M14" i="10"/>
  <c r="N14" i="10"/>
  <c r="F14" i="10"/>
  <c r="B15" i="10" s="1"/>
  <c r="D381" i="12" l="1"/>
  <c r="E381" i="12" s="1"/>
  <c r="I381" i="12" s="1"/>
  <c r="N381" i="12"/>
  <c r="M381" i="12"/>
  <c r="G15" i="10"/>
  <c r="K15" i="10" s="1"/>
  <c r="L15" i="10" s="1"/>
  <c r="D15" i="10"/>
  <c r="E15" i="10" s="1"/>
  <c r="L13" i="2"/>
  <c r="K10" i="2"/>
  <c r="F381" i="12" l="1"/>
  <c r="B382" i="12" s="1"/>
  <c r="I15" i="10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D382" i="12" l="1"/>
  <c r="E382" i="12" s="1"/>
  <c r="I382" i="12" s="1"/>
  <c r="G382" i="12"/>
  <c r="K382" i="12" s="1"/>
  <c r="L382" i="12" s="1"/>
  <c r="F382" i="12"/>
  <c r="B383" i="12" s="1"/>
  <c r="G383" i="12" s="1"/>
  <c r="K383" i="12" s="1"/>
  <c r="L383" i="12" s="1"/>
  <c r="D16" i="10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L4" i="7"/>
  <c r="D11" i="7"/>
  <c r="E11" i="7" s="1"/>
  <c r="J11" i="8" l="1"/>
  <c r="C431" i="8"/>
  <c r="G11" i="8"/>
  <c r="K11" i="8" s="1"/>
  <c r="L11" i="8" s="1"/>
  <c r="G11" i="7"/>
  <c r="K11" i="7" s="1"/>
  <c r="J11" i="7"/>
  <c r="M382" i="12"/>
  <c r="N382" i="12"/>
  <c r="D383" i="12"/>
  <c r="E383" i="12" s="1"/>
  <c r="I383" i="12" s="1"/>
  <c r="I16" i="10"/>
  <c r="M16" i="10"/>
  <c r="N16" i="10"/>
  <c r="F16" i="10"/>
  <c r="B17" i="10" s="1"/>
  <c r="J8" i="7"/>
  <c r="I11" i="8"/>
  <c r="N11" i="8"/>
  <c r="M11" i="8"/>
  <c r="F11" i="8"/>
  <c r="B12" i="8" s="1"/>
  <c r="G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F11" i="7"/>
  <c r="B12" i="7" s="1"/>
  <c r="G12" i="7" s="1"/>
  <c r="I11" i="7"/>
  <c r="L6" i="7"/>
  <c r="M4" i="7"/>
  <c r="M6" i="7" s="1"/>
  <c r="J12" i="7"/>
  <c r="L11" i="7" l="1"/>
  <c r="L9" i="7"/>
  <c r="F383" i="12"/>
  <c r="B384" i="12" s="1"/>
  <c r="G384" i="12" s="1"/>
  <c r="K384" i="12" s="1"/>
  <c r="L384" i="12" s="1"/>
  <c r="N383" i="12"/>
  <c r="M383" i="12"/>
  <c r="J13" i="7"/>
  <c r="G17" i="10"/>
  <c r="K17" i="10" s="1"/>
  <c r="L17" i="10" s="1"/>
  <c r="D17" i="10"/>
  <c r="E17" i="10" s="1"/>
  <c r="I17" i="10" s="1"/>
  <c r="K12" i="7"/>
  <c r="L12" i="7" s="1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L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N8" i="6" s="1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D384" i="12" l="1"/>
  <c r="E384" i="12" s="1"/>
  <c r="I384" i="12" s="1"/>
  <c r="J14" i="7"/>
  <c r="F17" i="10"/>
  <c r="B18" i="10" s="1"/>
  <c r="N17" i="10"/>
  <c r="M17" i="10"/>
  <c r="I12" i="8"/>
  <c r="M12" i="8"/>
  <c r="N12" i="8"/>
  <c r="F12" i="8"/>
  <c r="B13" i="8" s="1"/>
  <c r="G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L4" i="6"/>
  <c r="L6" i="6"/>
  <c r="M6" i="6" s="1"/>
  <c r="L8" i="6"/>
  <c r="M8" i="6" s="1"/>
  <c r="D11" i="6"/>
  <c r="E11" i="6" l="1"/>
  <c r="F11" i="6" s="1"/>
  <c r="B12" i="6" s="1"/>
  <c r="G11" i="6"/>
  <c r="K11" i="6" s="1"/>
  <c r="L11" i="6" s="1"/>
  <c r="N11" i="6" s="1"/>
  <c r="M384" i="12"/>
  <c r="N384" i="12"/>
  <c r="F384" i="12"/>
  <c r="B385" i="12" s="1"/>
  <c r="G385" i="12" s="1"/>
  <c r="K385" i="12" s="1"/>
  <c r="L385" i="12" s="1"/>
  <c r="J15" i="7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G14" i="8" s="1"/>
  <c r="I13" i="7"/>
  <c r="M13" i="7"/>
  <c r="N13" i="7"/>
  <c r="F13" i="7"/>
  <c r="B14" i="7" s="1"/>
  <c r="G14" i="7" s="1"/>
  <c r="K14" i="7" s="1"/>
  <c r="L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D385" i="12" l="1"/>
  <c r="E385" i="12" s="1"/>
  <c r="I385" i="12" s="1"/>
  <c r="J16" i="7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F385" i="12" l="1"/>
  <c r="B386" i="12" s="1"/>
  <c r="G386" i="12" s="1"/>
  <c r="K386" i="12" s="1"/>
  <c r="L386" i="12" s="1"/>
  <c r="N385" i="12"/>
  <c r="M385" i="12"/>
  <c r="J17" i="7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G15" i="8" s="1"/>
  <c r="F14" i="7"/>
  <c r="B15" i="7" s="1"/>
  <c r="G15" i="7" s="1"/>
  <c r="K15" i="7" s="1"/>
  <c r="L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D386" i="12" l="1"/>
  <c r="E386" i="12" s="1"/>
  <c r="I386" i="12" s="1"/>
  <c r="J18" i="7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M386" i="12" l="1"/>
  <c r="N386" i="12"/>
  <c r="F386" i="12"/>
  <c r="B387" i="12" s="1"/>
  <c r="G387" i="12" s="1"/>
  <c r="K387" i="12" s="1"/>
  <c r="L387" i="12" s="1"/>
  <c r="J19" i="7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G16" i="8" s="1"/>
  <c r="N15" i="8"/>
  <c r="M15" i="8"/>
  <c r="M15" i="7"/>
  <c r="N15" i="7"/>
  <c r="F15" i="7"/>
  <c r="B16" i="7" s="1"/>
  <c r="G16" i="7" s="1"/>
  <c r="K16" i="7" s="1"/>
  <c r="L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D387" i="12" l="1"/>
  <c r="E387" i="12" s="1"/>
  <c r="I387" i="12" s="1"/>
  <c r="J20" i="7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F387" i="12" l="1"/>
  <c r="B388" i="12" s="1"/>
  <c r="G388" i="12" s="1"/>
  <c r="K388" i="12" s="1"/>
  <c r="L388" i="12" s="1"/>
  <c r="N387" i="12"/>
  <c r="M387" i="12"/>
  <c r="J21" i="7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G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D388" i="12" l="1"/>
  <c r="E388" i="12" s="1"/>
  <c r="I388" i="12" s="1"/>
  <c r="J22" i="7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L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M388" i="12" l="1"/>
  <c r="N388" i="12"/>
  <c r="F388" i="12"/>
  <c r="B389" i="12" s="1"/>
  <c r="G389" i="12" s="1"/>
  <c r="K389" i="12" s="1"/>
  <c r="L389" i="12" s="1"/>
  <c r="J23" i="7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D18" i="8" l="1"/>
  <c r="E18" i="8" s="1"/>
  <c r="I18" i="8" s="1"/>
  <c r="G18" i="8"/>
  <c r="D389" i="12"/>
  <c r="E389" i="12" s="1"/>
  <c r="I389" i="12" s="1"/>
  <c r="J24" i="7"/>
  <c r="M22" i="10"/>
  <c r="N22" i="10"/>
  <c r="F22" i="10"/>
  <c r="B23" i="10" s="1"/>
  <c r="F17" i="7"/>
  <c r="B18" i="7" s="1"/>
  <c r="G18" i="7" s="1"/>
  <c r="K18" i="7" s="1"/>
  <c r="L18" i="7" s="1"/>
  <c r="K18" i="8"/>
  <c r="F18" i="8"/>
  <c r="B19" i="8" s="1"/>
  <c r="G19" i="8" s="1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F389" i="12" l="1"/>
  <c r="B390" i="12" s="1"/>
  <c r="G390" i="12" s="1"/>
  <c r="K390" i="12" s="1"/>
  <c r="L390" i="12" s="1"/>
  <c r="N389" i="12"/>
  <c r="M389" i="12"/>
  <c r="M18" i="8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F18" i="7" l="1"/>
  <c r="B19" i="7" s="1"/>
  <c r="G19" i="7" s="1"/>
  <c r="K19" i="7" s="1"/>
  <c r="L19" i="7" s="1"/>
  <c r="D390" i="12"/>
  <c r="E390" i="12" s="1"/>
  <c r="I390" i="12" s="1"/>
  <c r="J26" i="7"/>
  <c r="F23" i="10"/>
  <c r="B24" i="10" s="1"/>
  <c r="N23" i="10"/>
  <c r="M23" i="10"/>
  <c r="D19" i="6"/>
  <c r="E19" i="6" s="1"/>
  <c r="F19" i="8"/>
  <c r="B20" i="8" s="1"/>
  <c r="G20" i="8" s="1"/>
  <c r="N19" i="8"/>
  <c r="M19" i="8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D19" i="7" l="1"/>
  <c r="E19" i="7" s="1"/>
  <c r="I19" i="7" s="1"/>
  <c r="F390" i="12"/>
  <c r="B391" i="12" s="1"/>
  <c r="G391" i="12" s="1"/>
  <c r="K391" i="12" s="1"/>
  <c r="L391" i="12" s="1"/>
  <c r="M390" i="12"/>
  <c r="N390" i="12"/>
  <c r="J27" i="7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F19" i="7"/>
  <c r="B20" i="7" s="1"/>
  <c r="G20" i="7" s="1"/>
  <c r="K20" i="7" s="1"/>
  <c r="L20" i="7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D391" i="12" l="1"/>
  <c r="E391" i="12" s="1"/>
  <c r="I391" i="12" s="1"/>
  <c r="N391" i="12"/>
  <c r="M391" i="12"/>
  <c r="J28" i="7"/>
  <c r="M24" i="10"/>
  <c r="N24" i="10"/>
  <c r="F24" i="10"/>
  <c r="B25" i="10" s="1"/>
  <c r="D20" i="6"/>
  <c r="E20" i="6" s="1"/>
  <c r="I20" i="6" s="1"/>
  <c r="M20" i="8"/>
  <c r="N20" i="8"/>
  <c r="F20" i="8"/>
  <c r="B21" i="8" s="1"/>
  <c r="G21" i="8" s="1"/>
  <c r="D20" i="7"/>
  <c r="E20" i="7" s="1"/>
  <c r="I20" i="7" s="1"/>
  <c r="F20" i="6"/>
  <c r="B21" i="6" s="1"/>
  <c r="D21" i="6" s="1"/>
  <c r="E21" i="6" s="1"/>
  <c r="I21" i="6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F391" i="12" l="1"/>
  <c r="B392" i="12" s="1"/>
  <c r="J29" i="7"/>
  <c r="G25" i="10"/>
  <c r="K25" i="10" s="1"/>
  <c r="L25" i="10" s="1"/>
  <c r="D25" i="10"/>
  <c r="E25" i="10" s="1"/>
  <c r="I25" i="10" s="1"/>
  <c r="F20" i="7"/>
  <c r="B21" i="7" s="1"/>
  <c r="K21" i="8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L21" i="8" l="1"/>
  <c r="M21" i="8"/>
  <c r="D392" i="12"/>
  <c r="E392" i="12" s="1"/>
  <c r="I392" i="12" s="1"/>
  <c r="G392" i="12"/>
  <c r="K392" i="12" s="1"/>
  <c r="L392" i="12" s="1"/>
  <c r="J30" i="7"/>
  <c r="F25" i="10"/>
  <c r="B26" i="10" s="1"/>
  <c r="N25" i="10"/>
  <c r="M25" i="10"/>
  <c r="G21" i="7"/>
  <c r="K21" i="7" s="1"/>
  <c r="L21" i="7" s="1"/>
  <c r="D21" i="7"/>
  <c r="E21" i="7" s="1"/>
  <c r="F21" i="8"/>
  <c r="B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D22" i="8" l="1"/>
  <c r="E22" i="8" s="1"/>
  <c r="I22" i="8" s="1"/>
  <c r="G22" i="8"/>
  <c r="M392" i="12"/>
  <c r="F392" i="12"/>
  <c r="B393" i="12" s="1"/>
  <c r="G393" i="12" s="1"/>
  <c r="K393" i="12" s="1"/>
  <c r="L393" i="12" s="1"/>
  <c r="N392" i="12"/>
  <c r="D393" i="12"/>
  <c r="E393" i="12" s="1"/>
  <c r="I393" i="12" s="1"/>
  <c r="J31" i="7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G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F393" i="12" l="1"/>
  <c r="B394" i="12" s="1"/>
  <c r="G394" i="12" s="1"/>
  <c r="K394" i="12" s="1"/>
  <c r="L394" i="12" s="1"/>
  <c r="N393" i="12"/>
  <c r="M393" i="12"/>
  <c r="M22" i="8"/>
  <c r="L22" i="8"/>
  <c r="N22" i="8" s="1"/>
  <c r="J32" i="7"/>
  <c r="M26" i="10"/>
  <c r="N26" i="10"/>
  <c r="F26" i="10"/>
  <c r="B27" i="10" s="1"/>
  <c r="G22" i="7"/>
  <c r="K22" i="7" s="1"/>
  <c r="L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D394" i="12" l="1"/>
  <c r="E394" i="12" s="1"/>
  <c r="I394" i="12" s="1"/>
  <c r="J33" i="7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G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M394" i="12" l="1"/>
  <c r="N394" i="12"/>
  <c r="F394" i="12"/>
  <c r="B395" i="12" s="1"/>
  <c r="G395" i="12" s="1"/>
  <c r="K395" i="12" s="1"/>
  <c r="L395" i="12" s="1"/>
  <c r="J34" i="7"/>
  <c r="F27" i="10"/>
  <c r="B28" i="10" s="1"/>
  <c r="N27" i="10"/>
  <c r="M27" i="10"/>
  <c r="G23" i="7"/>
  <c r="K23" i="7" s="1"/>
  <c r="L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D395" i="12" l="1"/>
  <c r="E395" i="12" s="1"/>
  <c r="I395" i="12" s="1"/>
  <c r="J35" i="7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F395" i="12" l="1"/>
  <c r="B396" i="12" s="1"/>
  <c r="G396" i="12" s="1"/>
  <c r="K396" i="12" s="1"/>
  <c r="L396" i="12" s="1"/>
  <c r="N395" i="12"/>
  <c r="M395" i="12"/>
  <c r="J36" i="7"/>
  <c r="M28" i="10"/>
  <c r="N28" i="10"/>
  <c r="F28" i="10"/>
  <c r="B29" i="10" s="1"/>
  <c r="G24" i="7"/>
  <c r="K24" i="7" s="1"/>
  <c r="L24" i="7" s="1"/>
  <c r="D24" i="7"/>
  <c r="E24" i="7" s="1"/>
  <c r="I24" i="7" s="1"/>
  <c r="K25" i="8"/>
  <c r="L25" i="8" s="1"/>
  <c r="D25" i="8"/>
  <c r="E25" i="8" s="1"/>
  <c r="I25" i="8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F24" i="7" l="1"/>
  <c r="B25" i="7" s="1"/>
  <c r="G25" i="7" s="1"/>
  <c r="K25" i="7" s="1"/>
  <c r="D396" i="12"/>
  <c r="E396" i="12" s="1"/>
  <c r="I396" i="12" s="1"/>
  <c r="J37" i="7"/>
  <c r="G29" i="10"/>
  <c r="K29" i="10" s="1"/>
  <c r="L29" i="10" s="1"/>
  <c r="D29" i="10"/>
  <c r="E29" i="10" s="1"/>
  <c r="I29" i="10" s="1"/>
  <c r="M22" i="4"/>
  <c r="L22" i="4"/>
  <c r="M24" i="7"/>
  <c r="N24" i="7"/>
  <c r="F25" i="8"/>
  <c r="B26" i="8" s="1"/>
  <c r="N25" i="8"/>
  <c r="M25" i="8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D26" i="8" l="1"/>
  <c r="E26" i="8" s="1"/>
  <c r="I26" i="8" s="1"/>
  <c r="G26" i="8"/>
  <c r="M25" i="7"/>
  <c r="L25" i="7"/>
  <c r="N25" i="7" s="1"/>
  <c r="D25" i="7"/>
  <c r="E25" i="7" s="1"/>
  <c r="M396" i="12"/>
  <c r="N396" i="12"/>
  <c r="F396" i="12"/>
  <c r="B397" i="12" s="1"/>
  <c r="G397" i="12" s="1"/>
  <c r="K397" i="12" s="1"/>
  <c r="L397" i="12" s="1"/>
  <c r="J38" i="7"/>
  <c r="F29" i="10"/>
  <c r="B30" i="10" s="1"/>
  <c r="N29" i="10"/>
  <c r="M29" i="10"/>
  <c r="K26" i="8"/>
  <c r="F26" i="8"/>
  <c r="B27" i="8" s="1"/>
  <c r="G27" i="8" s="1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I25" i="7" l="1"/>
  <c r="F25" i="7"/>
  <c r="B26" i="7" s="1"/>
  <c r="D397" i="12"/>
  <c r="E397" i="12" s="1"/>
  <c r="I397" i="12" s="1"/>
  <c r="M26" i="8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G26" i="7" l="1"/>
  <c r="K26" i="7" s="1"/>
  <c r="D26" i="7"/>
  <c r="E26" i="7" s="1"/>
  <c r="F397" i="12"/>
  <c r="B398" i="12" s="1"/>
  <c r="G398" i="12" s="1"/>
  <c r="K398" i="12" s="1"/>
  <c r="L398" i="12" s="1"/>
  <c r="N397" i="12"/>
  <c r="M397" i="12"/>
  <c r="J40" i="7"/>
  <c r="M30" i="10"/>
  <c r="N30" i="10"/>
  <c r="F30" i="10"/>
  <c r="B31" i="10" s="1"/>
  <c r="F27" i="8"/>
  <c r="B28" i="8" s="1"/>
  <c r="N27" i="8"/>
  <c r="M27" i="8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D28" i="8" l="1"/>
  <c r="E28" i="8" s="1"/>
  <c r="I28" i="8" s="1"/>
  <c r="G28" i="8"/>
  <c r="L26" i="7"/>
  <c r="N26" i="7" s="1"/>
  <c r="M26" i="7"/>
  <c r="I26" i="7"/>
  <c r="F26" i="7"/>
  <c r="B27" i="7" s="1"/>
  <c r="D398" i="12"/>
  <c r="E398" i="12" s="1"/>
  <c r="I398" i="12" s="1"/>
  <c r="J41" i="7"/>
  <c r="G31" i="10"/>
  <c r="K31" i="10" s="1"/>
  <c r="L31" i="10" s="1"/>
  <c r="D31" i="10"/>
  <c r="E31" i="10" s="1"/>
  <c r="I31" i="10" s="1"/>
  <c r="K28" i="8"/>
  <c r="F28" i="8"/>
  <c r="B29" i="8" s="1"/>
  <c r="G29" i="8" s="1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G27" i="7" l="1"/>
  <c r="K27" i="7" s="1"/>
  <c r="D27" i="7"/>
  <c r="E27" i="7" s="1"/>
  <c r="F27" i="7" s="1"/>
  <c r="B28" i="7" s="1"/>
  <c r="G28" i="7" s="1"/>
  <c r="K28" i="7" s="1"/>
  <c r="L28" i="7" s="1"/>
  <c r="M398" i="12"/>
  <c r="N398" i="12"/>
  <c r="F398" i="12"/>
  <c r="B399" i="12" s="1"/>
  <c r="G399" i="12" s="1"/>
  <c r="K399" i="12" s="1"/>
  <c r="L399" i="12" s="1"/>
  <c r="M28" i="8"/>
  <c r="L28" i="8"/>
  <c r="N28" i="8" s="1"/>
  <c r="J42" i="7"/>
  <c r="F31" i="10"/>
  <c r="B32" i="10" s="1"/>
  <c r="N31" i="10"/>
  <c r="M31" i="10"/>
  <c r="D28" i="7"/>
  <c r="E28" i="7" s="1"/>
  <c r="K29" i="8"/>
  <c r="L29" i="8" s="1"/>
  <c r="D29" i="8"/>
  <c r="E29" i="8" s="1"/>
  <c r="I29" i="8" s="1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I27" i="7" l="1"/>
  <c r="I28" i="7" s="1"/>
  <c r="L27" i="7"/>
  <c r="N27" i="7" s="1"/>
  <c r="M27" i="7"/>
  <c r="D399" i="12"/>
  <c r="E399" i="12" s="1"/>
  <c r="I399" i="12" s="1"/>
  <c r="J43" i="7"/>
  <c r="D32" i="10"/>
  <c r="E32" i="10" s="1"/>
  <c r="I32" i="10" s="1"/>
  <c r="G32" i="10"/>
  <c r="K32" i="10" s="1"/>
  <c r="L32" i="10" s="1"/>
  <c r="M28" i="7"/>
  <c r="N28" i="7"/>
  <c r="F29" i="8"/>
  <c r="B30" i="8" s="1"/>
  <c r="N29" i="8"/>
  <c r="M29" i="8"/>
  <c r="F28" i="7"/>
  <c r="B29" i="7" s="1"/>
  <c r="G29" i="7" s="1"/>
  <c r="K29" i="7" s="1"/>
  <c r="L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D30" i="8" l="1"/>
  <c r="E30" i="8" s="1"/>
  <c r="I30" i="8" s="1"/>
  <c r="G30" i="8"/>
  <c r="F399" i="12"/>
  <c r="B400" i="12" s="1"/>
  <c r="G400" i="12" s="1"/>
  <c r="K400" i="12" s="1"/>
  <c r="L400" i="12" s="1"/>
  <c r="N399" i="12"/>
  <c r="M399" i="12"/>
  <c r="J44" i="7"/>
  <c r="M32" i="10"/>
  <c r="N32" i="10"/>
  <c r="F32" i="10"/>
  <c r="B33" i="10" s="1"/>
  <c r="K30" i="8"/>
  <c r="F30" i="8"/>
  <c r="B31" i="8" s="1"/>
  <c r="G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D400" i="12" l="1"/>
  <c r="E400" i="12" s="1"/>
  <c r="I400" i="12" s="1"/>
  <c r="M30" i="8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M400" i="12" l="1"/>
  <c r="N400" i="12"/>
  <c r="F400" i="12"/>
  <c r="B401" i="12" s="1"/>
  <c r="G401" i="12" s="1"/>
  <c r="K401" i="12" s="1"/>
  <c r="L401" i="12" s="1"/>
  <c r="J46" i="7"/>
  <c r="F33" i="10"/>
  <c r="B34" i="10" s="1"/>
  <c r="N33" i="10"/>
  <c r="M33" i="10"/>
  <c r="F31" i="8"/>
  <c r="B32" i="8" s="1"/>
  <c r="N31" i="8"/>
  <c r="M31" i="8"/>
  <c r="D30" i="7"/>
  <c r="E30" i="7" s="1"/>
  <c r="I30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D32" i="8" l="1"/>
  <c r="E32" i="8" s="1"/>
  <c r="I32" i="8" s="1"/>
  <c r="G32" i="8"/>
  <c r="F30" i="7"/>
  <c r="B31" i="7" s="1"/>
  <c r="G31" i="7" s="1"/>
  <c r="K31" i="7" s="1"/>
  <c r="L31" i="7" s="1"/>
  <c r="N31" i="7" s="1"/>
  <c r="D401" i="12"/>
  <c r="E401" i="12" s="1"/>
  <c r="I401" i="12" s="1"/>
  <c r="J47" i="7"/>
  <c r="D34" i="10"/>
  <c r="E34" i="10" s="1"/>
  <c r="I34" i="10" s="1"/>
  <c r="G34" i="10"/>
  <c r="K34" i="10" s="1"/>
  <c r="L34" i="10" s="1"/>
  <c r="K32" i="8"/>
  <c r="F32" i="8"/>
  <c r="B33" i="8" s="1"/>
  <c r="G33" i="8" s="1"/>
  <c r="M30" i="7"/>
  <c r="N30" i="7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M31" i="7" l="1"/>
  <c r="D31" i="7"/>
  <c r="E31" i="7" s="1"/>
  <c r="F401" i="12"/>
  <c r="B402" i="12" s="1"/>
  <c r="G402" i="12" s="1"/>
  <c r="K402" i="12" s="1"/>
  <c r="L402" i="12" s="1"/>
  <c r="N401" i="12"/>
  <c r="M401" i="12"/>
  <c r="M32" i="8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I31" i="7" l="1"/>
  <c r="F31" i="7"/>
  <c r="B32" i="7" s="1"/>
  <c r="D402" i="12"/>
  <c r="E402" i="12" s="1"/>
  <c r="I402" i="12" s="1"/>
  <c r="J49" i="7"/>
  <c r="G35" i="10"/>
  <c r="K35" i="10" s="1"/>
  <c r="L35" i="10" s="1"/>
  <c r="D35" i="10"/>
  <c r="E35" i="10" s="1"/>
  <c r="I35" i="10" s="1"/>
  <c r="F33" i="8"/>
  <c r="B34" i="8" s="1"/>
  <c r="N33" i="8"/>
  <c r="M33" i="8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D34" i="8" l="1"/>
  <c r="E34" i="8" s="1"/>
  <c r="I34" i="8" s="1"/>
  <c r="G34" i="8"/>
  <c r="G32" i="7"/>
  <c r="K32" i="7" s="1"/>
  <c r="D32" i="7"/>
  <c r="E32" i="7" s="1"/>
  <c r="F402" i="12"/>
  <c r="B403" i="12" s="1"/>
  <c r="G403" i="12" s="1"/>
  <c r="K403" i="12" s="1"/>
  <c r="L403" i="12" s="1"/>
  <c r="M402" i="12"/>
  <c r="N402" i="12"/>
  <c r="J50" i="7"/>
  <c r="N35" i="10"/>
  <c r="M35" i="10"/>
  <c r="F35" i="10"/>
  <c r="B36" i="10" s="1"/>
  <c r="K34" i="8"/>
  <c r="F34" i="8"/>
  <c r="B35" i="8" s="1"/>
  <c r="G35" i="8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I32" i="7" l="1"/>
  <c r="F32" i="7"/>
  <c r="B33" i="7" s="1"/>
  <c r="L32" i="7"/>
  <c r="N32" i="7" s="1"/>
  <c r="M32" i="7"/>
  <c r="D403" i="12"/>
  <c r="E403" i="12" s="1"/>
  <c r="I403" i="12" s="1"/>
  <c r="N403" i="12"/>
  <c r="M403" i="12"/>
  <c r="M34" i="8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G33" i="7" l="1"/>
  <c r="K33" i="7" s="1"/>
  <c r="D33" i="7"/>
  <c r="E33" i="7" s="1"/>
  <c r="F403" i="12"/>
  <c r="B404" i="12" s="1"/>
  <c r="J52" i="7"/>
  <c r="M36" i="10"/>
  <c r="N36" i="10"/>
  <c r="F36" i="10"/>
  <c r="B37" i="10" s="1"/>
  <c r="F35" i="8"/>
  <c r="B36" i="8" s="1"/>
  <c r="N35" i="8"/>
  <c r="M35" i="8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D36" i="8" l="1"/>
  <c r="E36" i="8" s="1"/>
  <c r="I36" i="8" s="1"/>
  <c r="G36" i="8"/>
  <c r="L33" i="7"/>
  <c r="N33" i="7" s="1"/>
  <c r="M33" i="7"/>
  <c r="I33" i="7"/>
  <c r="F33" i="7"/>
  <c r="B34" i="7" s="1"/>
  <c r="D404" i="12"/>
  <c r="E404" i="12" s="1"/>
  <c r="I404" i="12" s="1"/>
  <c r="G404" i="12"/>
  <c r="K404" i="12" s="1"/>
  <c r="L404" i="12" s="1"/>
  <c r="J53" i="7"/>
  <c r="G37" i="10"/>
  <c r="K37" i="10" s="1"/>
  <c r="L37" i="10" s="1"/>
  <c r="D37" i="10"/>
  <c r="E37" i="10" s="1"/>
  <c r="I37" i="10" s="1"/>
  <c r="K36" i="8"/>
  <c r="F36" i="8"/>
  <c r="B37" i="8" s="1"/>
  <c r="G37" i="8" s="1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G34" i="7" l="1"/>
  <c r="K34" i="7" s="1"/>
  <c r="D34" i="7"/>
  <c r="E34" i="7" s="1"/>
  <c r="M404" i="12"/>
  <c r="F404" i="12"/>
  <c r="B405" i="12" s="1"/>
  <c r="G405" i="12" s="1"/>
  <c r="K405" i="12" s="1"/>
  <c r="L405" i="12" s="1"/>
  <c r="N404" i="12"/>
  <c r="D405" i="12"/>
  <c r="E405" i="12" s="1"/>
  <c r="I405" i="12" s="1"/>
  <c r="M36" i="8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I34" i="7" l="1"/>
  <c r="F34" i="7"/>
  <c r="B35" i="7" s="1"/>
  <c r="L34" i="7"/>
  <c r="N34" i="7" s="1"/>
  <c r="M34" i="7"/>
  <c r="F405" i="12"/>
  <c r="B406" i="12" s="1"/>
  <c r="G406" i="12" s="1"/>
  <c r="K406" i="12" s="1"/>
  <c r="L406" i="12" s="1"/>
  <c r="N405" i="12"/>
  <c r="M405" i="12"/>
  <c r="J55" i="7"/>
  <c r="D38" i="10"/>
  <c r="E38" i="10" s="1"/>
  <c r="I38" i="10" s="1"/>
  <c r="G38" i="10"/>
  <c r="K38" i="10" s="1"/>
  <c r="L38" i="10" s="1"/>
  <c r="F37" i="8"/>
  <c r="B38" i="8" s="1"/>
  <c r="N37" i="8"/>
  <c r="M37" i="8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D38" i="8" l="1"/>
  <c r="E38" i="8" s="1"/>
  <c r="I38" i="8" s="1"/>
  <c r="G38" i="8"/>
  <c r="G35" i="7"/>
  <c r="K35" i="7" s="1"/>
  <c r="D35" i="7"/>
  <c r="E35" i="7" s="1"/>
  <c r="D406" i="12"/>
  <c r="E406" i="12" s="1"/>
  <c r="I406" i="12" s="1"/>
  <c r="J56" i="7"/>
  <c r="M38" i="10"/>
  <c r="N38" i="10"/>
  <c r="F38" i="10"/>
  <c r="B39" i="10" s="1"/>
  <c r="M32" i="4"/>
  <c r="L32" i="4"/>
  <c r="K38" i="8"/>
  <c r="F38" i="8"/>
  <c r="B39" i="8" s="1"/>
  <c r="G39" i="8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I35" i="7" l="1"/>
  <c r="F35" i="7"/>
  <c r="B36" i="7" s="1"/>
  <c r="L35" i="7"/>
  <c r="N35" i="7" s="1"/>
  <c r="M35" i="7"/>
  <c r="M406" i="12"/>
  <c r="N406" i="12"/>
  <c r="F406" i="12"/>
  <c r="B407" i="12" s="1"/>
  <c r="G407" i="12" s="1"/>
  <c r="K407" i="12" s="1"/>
  <c r="L407" i="12" s="1"/>
  <c r="M38" i="8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G36" i="7" l="1"/>
  <c r="K36" i="7" s="1"/>
  <c r="D36" i="7"/>
  <c r="E36" i="7" s="1"/>
  <c r="D407" i="12"/>
  <c r="E407" i="12" s="1"/>
  <c r="I407" i="12" s="1"/>
  <c r="J58" i="7"/>
  <c r="F39" i="10"/>
  <c r="B40" i="10" s="1"/>
  <c r="N39" i="10"/>
  <c r="M39" i="10"/>
  <c r="F39" i="8"/>
  <c r="B40" i="8" s="1"/>
  <c r="N39" i="8"/>
  <c r="M39" i="8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D40" i="8" l="1"/>
  <c r="E40" i="8" s="1"/>
  <c r="I40" i="8" s="1"/>
  <c r="G40" i="8"/>
  <c r="I36" i="7"/>
  <c r="F36" i="7"/>
  <c r="B37" i="7" s="1"/>
  <c r="L36" i="7"/>
  <c r="N36" i="7" s="1"/>
  <c r="M36" i="7"/>
  <c r="F407" i="12"/>
  <c r="B408" i="12" s="1"/>
  <c r="G408" i="12" s="1"/>
  <c r="K408" i="12" s="1"/>
  <c r="L408" i="12" s="1"/>
  <c r="N407" i="12"/>
  <c r="M407" i="12"/>
  <c r="J59" i="7"/>
  <c r="D40" i="10"/>
  <c r="E40" i="10" s="1"/>
  <c r="I40" i="10" s="1"/>
  <c r="G40" i="10"/>
  <c r="K40" i="10" s="1"/>
  <c r="L40" i="10" s="1"/>
  <c r="K40" i="8"/>
  <c r="F40" i="8"/>
  <c r="B41" i="8" s="1"/>
  <c r="G41" i="8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G37" i="7" l="1"/>
  <c r="K37" i="7" s="1"/>
  <c r="D37" i="7"/>
  <c r="E37" i="7" s="1"/>
  <c r="D408" i="12"/>
  <c r="E408" i="12" s="1"/>
  <c r="I408" i="12" s="1"/>
  <c r="M40" i="8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I37" i="7" l="1"/>
  <c r="F37" i="7"/>
  <c r="B38" i="7" s="1"/>
  <c r="L37" i="7"/>
  <c r="N37" i="7" s="1"/>
  <c r="M37" i="7"/>
  <c r="M408" i="12"/>
  <c r="N408" i="12"/>
  <c r="F408" i="12"/>
  <c r="B409" i="12" s="1"/>
  <c r="G409" i="12" s="1"/>
  <c r="K409" i="12" s="1"/>
  <c r="L409" i="12" s="1"/>
  <c r="J61" i="7"/>
  <c r="G41" i="10"/>
  <c r="K41" i="10" s="1"/>
  <c r="L41" i="10" s="1"/>
  <c r="D41" i="10"/>
  <c r="E41" i="10" s="1"/>
  <c r="I41" i="10" s="1"/>
  <c r="F41" i="8"/>
  <c r="B42" i="8" s="1"/>
  <c r="N41" i="8"/>
  <c r="M41" i="8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D42" i="8" l="1"/>
  <c r="E42" i="8" s="1"/>
  <c r="I42" i="8" s="1"/>
  <c r="G42" i="8"/>
  <c r="G38" i="7"/>
  <c r="K38" i="7" s="1"/>
  <c r="D38" i="7"/>
  <c r="E38" i="7" s="1"/>
  <c r="D409" i="12"/>
  <c r="E409" i="12" s="1"/>
  <c r="I409" i="12" s="1"/>
  <c r="J62" i="7"/>
  <c r="F41" i="10"/>
  <c r="B42" i="10" s="1"/>
  <c r="G42" i="10" s="1"/>
  <c r="K42" i="10" s="1"/>
  <c r="L42" i="10" s="1"/>
  <c r="N41" i="10"/>
  <c r="M41" i="10"/>
  <c r="K42" i="8"/>
  <c r="F42" i="8"/>
  <c r="B43" i="8" s="1"/>
  <c r="G43" i="8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I38" i="7" l="1"/>
  <c r="F38" i="7"/>
  <c r="B39" i="7" s="1"/>
  <c r="L38" i="7"/>
  <c r="N38" i="7" s="1"/>
  <c r="M38" i="7"/>
  <c r="F409" i="12"/>
  <c r="B410" i="12" s="1"/>
  <c r="G410" i="12" s="1"/>
  <c r="K410" i="12" s="1"/>
  <c r="L410" i="12" s="1"/>
  <c r="N409" i="12"/>
  <c r="M409" i="12"/>
  <c r="M42" i="8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G39" i="7" l="1"/>
  <c r="K39" i="7" s="1"/>
  <c r="D39" i="7"/>
  <c r="E39" i="7" s="1"/>
  <c r="D410" i="12"/>
  <c r="E410" i="12" s="1"/>
  <c r="I410" i="12" s="1"/>
  <c r="J64" i="7"/>
  <c r="F42" i="10"/>
  <c r="B43" i="10" s="1"/>
  <c r="D43" i="10" s="1"/>
  <c r="E43" i="10" s="1"/>
  <c r="I43" i="10" s="1"/>
  <c r="F43" i="8"/>
  <c r="B44" i="8" s="1"/>
  <c r="N43" i="8"/>
  <c r="M43" i="8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D44" i="8" l="1"/>
  <c r="E44" i="8" s="1"/>
  <c r="I44" i="8" s="1"/>
  <c r="G44" i="8"/>
  <c r="I39" i="7"/>
  <c r="F39" i="7"/>
  <c r="B40" i="7" s="1"/>
  <c r="L39" i="7"/>
  <c r="N39" i="7" s="1"/>
  <c r="M39" i="7"/>
  <c r="M410" i="12"/>
  <c r="N410" i="12"/>
  <c r="F410" i="12"/>
  <c r="B411" i="12" s="1"/>
  <c r="G411" i="12" s="1"/>
  <c r="K411" i="12" s="1"/>
  <c r="L411" i="12" s="1"/>
  <c r="J65" i="7"/>
  <c r="G43" i="10"/>
  <c r="K43" i="10" s="1"/>
  <c r="F43" i="10"/>
  <c r="B44" i="10" s="1"/>
  <c r="K44" i="8"/>
  <c r="F44" i="8"/>
  <c r="B45" i="8" s="1"/>
  <c r="G45" i="8" s="1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G40" i="7" l="1"/>
  <c r="K40" i="7" s="1"/>
  <c r="D40" i="7"/>
  <c r="E40" i="7" s="1"/>
  <c r="D411" i="12"/>
  <c r="E411" i="12" s="1"/>
  <c r="I411" i="12" s="1"/>
  <c r="M43" i="10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I40" i="7" l="1"/>
  <c r="F40" i="7"/>
  <c r="B41" i="7" s="1"/>
  <c r="L40" i="7"/>
  <c r="N40" i="7" s="1"/>
  <c r="M40" i="7"/>
  <c r="F411" i="12"/>
  <c r="B412" i="12" s="1"/>
  <c r="G412" i="12" s="1"/>
  <c r="K412" i="12" s="1"/>
  <c r="L412" i="12" s="1"/>
  <c r="N411" i="12"/>
  <c r="M411" i="12"/>
  <c r="J67" i="7"/>
  <c r="F44" i="10"/>
  <c r="B45" i="10" s="1"/>
  <c r="D45" i="10" s="1"/>
  <c r="E45" i="10" s="1"/>
  <c r="I45" i="10" s="1"/>
  <c r="N44" i="10"/>
  <c r="M44" i="10"/>
  <c r="F45" i="8"/>
  <c r="B46" i="8" s="1"/>
  <c r="N45" i="8"/>
  <c r="M45" i="8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D46" i="8" l="1"/>
  <c r="E46" i="8" s="1"/>
  <c r="I46" i="8" s="1"/>
  <c r="G46" i="8"/>
  <c r="G41" i="7"/>
  <c r="K41" i="7" s="1"/>
  <c r="D41" i="7"/>
  <c r="E41" i="7" s="1"/>
  <c r="D412" i="12"/>
  <c r="E412" i="12" s="1"/>
  <c r="I412" i="12" s="1"/>
  <c r="J68" i="7"/>
  <c r="G45" i="10"/>
  <c r="K45" i="10" s="1"/>
  <c r="F45" i="10"/>
  <c r="B46" i="10" s="1"/>
  <c r="K46" i="8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F46" i="8" l="1"/>
  <c r="B47" i="8" s="1"/>
  <c r="G47" i="8" s="1"/>
  <c r="I41" i="7"/>
  <c r="F41" i="7"/>
  <c r="B42" i="7" s="1"/>
  <c r="L41" i="7"/>
  <c r="N41" i="7" s="1"/>
  <c r="M41" i="7"/>
  <c r="F412" i="12"/>
  <c r="B413" i="12" s="1"/>
  <c r="G413" i="12" s="1"/>
  <c r="K413" i="12" s="1"/>
  <c r="L413" i="12" s="1"/>
  <c r="M412" i="12"/>
  <c r="N412" i="12"/>
  <c r="M45" i="10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D47" i="8"/>
  <c r="E47" i="8" s="1"/>
  <c r="I47" i="8" s="1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G42" i="7" l="1"/>
  <c r="K42" i="7" s="1"/>
  <c r="D42" i="7"/>
  <c r="E42" i="7" s="1"/>
  <c r="D413" i="12"/>
  <c r="E413" i="12" s="1"/>
  <c r="I413" i="12" s="1"/>
  <c r="N413" i="12"/>
  <c r="M413" i="12"/>
  <c r="J70" i="7"/>
  <c r="F46" i="10"/>
  <c r="B47" i="10" s="1"/>
  <c r="N46" i="10"/>
  <c r="M46" i="10"/>
  <c r="F47" i="8"/>
  <c r="B48" i="8" s="1"/>
  <c r="N47" i="8"/>
  <c r="M47" i="8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D48" i="8" l="1"/>
  <c r="E48" i="8" s="1"/>
  <c r="I48" i="8" s="1"/>
  <c r="G48" i="8"/>
  <c r="I42" i="7"/>
  <c r="F42" i="7"/>
  <c r="B43" i="7" s="1"/>
  <c r="L42" i="7"/>
  <c r="N42" i="7" s="1"/>
  <c r="M42" i="7"/>
  <c r="F413" i="12"/>
  <c r="B414" i="12" s="1"/>
  <c r="J71" i="7"/>
  <c r="D47" i="10"/>
  <c r="E47" i="10" s="1"/>
  <c r="I47" i="10" s="1"/>
  <c r="G47" i="10"/>
  <c r="K47" i="10" s="1"/>
  <c r="L47" i="10" s="1"/>
  <c r="K48" i="8"/>
  <c r="F48" i="8"/>
  <c r="B49" i="8" s="1"/>
  <c r="G49" i="8" s="1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G43" i="7" l="1"/>
  <c r="K43" i="7" s="1"/>
  <c r="D43" i="7"/>
  <c r="E43" i="7" s="1"/>
  <c r="D414" i="12"/>
  <c r="E414" i="12" s="1"/>
  <c r="I414" i="12" s="1"/>
  <c r="G414" i="12"/>
  <c r="K414" i="12" s="1"/>
  <c r="L414" i="12" s="1"/>
  <c r="M48" i="8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I43" i="7" l="1"/>
  <c r="F43" i="7"/>
  <c r="B44" i="7" s="1"/>
  <c r="L43" i="7"/>
  <c r="N43" i="7" s="1"/>
  <c r="M43" i="7"/>
  <c r="M414" i="12"/>
  <c r="F414" i="12"/>
  <c r="B415" i="12" s="1"/>
  <c r="G415" i="12" s="1"/>
  <c r="K415" i="12" s="1"/>
  <c r="L415" i="12" s="1"/>
  <c r="N414" i="12"/>
  <c r="D415" i="12"/>
  <c r="E415" i="12" s="1"/>
  <c r="I415" i="12" s="1"/>
  <c r="J73" i="7"/>
  <c r="G48" i="10"/>
  <c r="K48" i="10" s="1"/>
  <c r="L48" i="10" s="1"/>
  <c r="D48" i="10"/>
  <c r="E48" i="10" s="1"/>
  <c r="I48" i="10" s="1"/>
  <c r="F49" i="8"/>
  <c r="B50" i="8" s="1"/>
  <c r="N49" i="8"/>
  <c r="M49" i="8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D50" i="8" l="1"/>
  <c r="E50" i="8" s="1"/>
  <c r="I50" i="8" s="1"/>
  <c r="G50" i="8"/>
  <c r="G44" i="7"/>
  <c r="K44" i="7" s="1"/>
  <c r="D44" i="7"/>
  <c r="E44" i="7" s="1"/>
  <c r="F415" i="12"/>
  <c r="B416" i="12" s="1"/>
  <c r="G416" i="12" s="1"/>
  <c r="K416" i="12" s="1"/>
  <c r="L416" i="12" s="1"/>
  <c r="N415" i="12"/>
  <c r="M415" i="12"/>
  <c r="J74" i="7"/>
  <c r="F48" i="10"/>
  <c r="B49" i="10" s="1"/>
  <c r="D49" i="10" s="1"/>
  <c r="E49" i="10" s="1"/>
  <c r="I49" i="10" s="1"/>
  <c r="N48" i="10"/>
  <c r="M48" i="10"/>
  <c r="K50" i="8"/>
  <c r="F50" i="8"/>
  <c r="B51" i="8" s="1"/>
  <c r="G51" i="8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I44" i="7" l="1"/>
  <c r="F44" i="7"/>
  <c r="B45" i="7" s="1"/>
  <c r="L44" i="7"/>
  <c r="N44" i="7" s="1"/>
  <c r="M44" i="7"/>
  <c r="D416" i="12"/>
  <c r="E416" i="12" s="1"/>
  <c r="I416" i="12" s="1"/>
  <c r="M50" i="8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G45" i="7" l="1"/>
  <c r="K45" i="7" s="1"/>
  <c r="D45" i="7"/>
  <c r="E45" i="7" s="1"/>
  <c r="F416" i="12"/>
  <c r="B417" i="12" s="1"/>
  <c r="G417" i="12" s="1"/>
  <c r="K417" i="12" s="1"/>
  <c r="L417" i="12" s="1"/>
  <c r="M416" i="12"/>
  <c r="N416" i="12"/>
  <c r="M49" i="10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N51" i="8"/>
  <c r="M51" i="8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D52" i="8" l="1"/>
  <c r="E52" i="8" s="1"/>
  <c r="I52" i="8" s="1"/>
  <c r="G52" i="8"/>
  <c r="I45" i="7"/>
  <c r="F45" i="7"/>
  <c r="B46" i="7" s="1"/>
  <c r="L45" i="7"/>
  <c r="N45" i="7" s="1"/>
  <c r="M45" i="7"/>
  <c r="D417" i="12"/>
  <c r="E417" i="12" s="1"/>
  <c r="I417" i="12" s="1"/>
  <c r="N417" i="12"/>
  <c r="M417" i="12"/>
  <c r="J77" i="7"/>
  <c r="F50" i="10"/>
  <c r="B51" i="10" s="1"/>
  <c r="D51" i="10" s="1"/>
  <c r="E51" i="10" s="1"/>
  <c r="I51" i="10" s="1"/>
  <c r="N50" i="10"/>
  <c r="M50" i="10"/>
  <c r="K52" i="8"/>
  <c r="F52" i="8"/>
  <c r="B53" i="8" s="1"/>
  <c r="G53" i="8" s="1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G46" i="7" l="1"/>
  <c r="K46" i="7" s="1"/>
  <c r="D46" i="7"/>
  <c r="E46" i="7" s="1"/>
  <c r="F417" i="12"/>
  <c r="B418" i="12" s="1"/>
  <c r="M52" i="8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I46" i="7" l="1"/>
  <c r="F46" i="7"/>
  <c r="B47" i="7" s="1"/>
  <c r="L46" i="7"/>
  <c r="N46" i="7" s="1"/>
  <c r="M46" i="7"/>
  <c r="D418" i="12"/>
  <c r="E418" i="12" s="1"/>
  <c r="I418" i="12" s="1"/>
  <c r="G418" i="12"/>
  <c r="K418" i="12" s="1"/>
  <c r="M51" i="10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N53" i="8"/>
  <c r="M53" i="8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N418" i="12" l="1"/>
  <c r="L418" i="12"/>
  <c r="D54" i="8"/>
  <c r="E54" i="8" s="1"/>
  <c r="I54" i="8" s="1"/>
  <c r="G54" i="8"/>
  <c r="G47" i="7"/>
  <c r="K47" i="7" s="1"/>
  <c r="D47" i="7"/>
  <c r="E47" i="7" s="1"/>
  <c r="M418" i="12"/>
  <c r="F418" i="12"/>
  <c r="B419" i="12" s="1"/>
  <c r="G419" i="12" s="1"/>
  <c r="K419" i="12" s="1"/>
  <c r="J80" i="7"/>
  <c r="F52" i="10"/>
  <c r="B53" i="10" s="1"/>
  <c r="D53" i="10" s="1"/>
  <c r="E53" i="10" s="1"/>
  <c r="I53" i="10" s="1"/>
  <c r="N52" i="10"/>
  <c r="M52" i="10"/>
  <c r="K54" i="8"/>
  <c r="F54" i="8"/>
  <c r="B55" i="8" s="1"/>
  <c r="G55" i="8" s="1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N419" i="12" l="1"/>
  <c r="L419" i="12"/>
  <c r="I47" i="7"/>
  <c r="F47" i="7"/>
  <c r="B48" i="7" s="1"/>
  <c r="L47" i="7"/>
  <c r="N47" i="7" s="1"/>
  <c r="M47" i="7"/>
  <c r="M419" i="12"/>
  <c r="D419" i="12"/>
  <c r="E419" i="12" s="1"/>
  <c r="I419" i="12" s="1"/>
  <c r="M54" i="8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G48" i="7" l="1"/>
  <c r="K48" i="7" s="1"/>
  <c r="D48" i="7"/>
  <c r="E48" i="7" s="1"/>
  <c r="F419" i="12"/>
  <c r="B420" i="12" s="1"/>
  <c r="D420" i="12" s="1"/>
  <c r="E420" i="12" s="1"/>
  <c r="I420" i="12" s="1"/>
  <c r="M53" i="10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N55" i="8"/>
  <c r="M55" i="8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G420" i="12" l="1"/>
  <c r="K420" i="12" s="1"/>
  <c r="M420" i="12" s="1"/>
  <c r="D56" i="8"/>
  <c r="E56" i="8" s="1"/>
  <c r="I56" i="8" s="1"/>
  <c r="G56" i="8"/>
  <c r="I48" i="7"/>
  <c r="F48" i="7"/>
  <c r="B49" i="7" s="1"/>
  <c r="L48" i="7"/>
  <c r="N48" i="7" s="1"/>
  <c r="M48" i="7"/>
  <c r="F420" i="12"/>
  <c r="B421" i="12" s="1"/>
  <c r="G421" i="12" s="1"/>
  <c r="K421" i="12" s="1"/>
  <c r="J83" i="7"/>
  <c r="F54" i="10"/>
  <c r="B55" i="10" s="1"/>
  <c r="D55" i="10" s="1"/>
  <c r="E55" i="10" s="1"/>
  <c r="I55" i="10" s="1"/>
  <c r="N54" i="10"/>
  <c r="M54" i="10"/>
  <c r="K56" i="8"/>
  <c r="F56" i="8"/>
  <c r="B57" i="8" s="1"/>
  <c r="G57" i="8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L421" i="12" l="1"/>
  <c r="N421" i="12" s="1"/>
  <c r="L420" i="12"/>
  <c r="N420" i="12" s="1"/>
  <c r="G49" i="7"/>
  <c r="K49" i="7" s="1"/>
  <c r="D49" i="7"/>
  <c r="E49" i="7" s="1"/>
  <c r="M421" i="12"/>
  <c r="D421" i="12"/>
  <c r="E421" i="12" s="1"/>
  <c r="I421" i="12" s="1"/>
  <c r="M56" i="8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I49" i="7" l="1"/>
  <c r="F49" i="7"/>
  <c r="B50" i="7" s="1"/>
  <c r="L49" i="7"/>
  <c r="N49" i="7" s="1"/>
  <c r="M49" i="7"/>
  <c r="F421" i="12"/>
  <c r="B422" i="12" s="1"/>
  <c r="D422" i="12" s="1"/>
  <c r="E422" i="12" s="1"/>
  <c r="I422" i="12" s="1"/>
  <c r="M55" i="10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N57" i="8"/>
  <c r="M57" i="8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G422" i="12" l="1"/>
  <c r="K422" i="12" s="1"/>
  <c r="M422" i="12" s="1"/>
  <c r="D58" i="8"/>
  <c r="E58" i="8" s="1"/>
  <c r="I58" i="8" s="1"/>
  <c r="G58" i="8"/>
  <c r="G50" i="7"/>
  <c r="K50" i="7" s="1"/>
  <c r="D50" i="7"/>
  <c r="E50" i="7" s="1"/>
  <c r="F422" i="12"/>
  <c r="B423" i="12" s="1"/>
  <c r="G423" i="12" s="1"/>
  <c r="K423" i="12" s="1"/>
  <c r="J86" i="7"/>
  <c r="F56" i="10"/>
  <c r="B57" i="10" s="1"/>
  <c r="D57" i="10" s="1"/>
  <c r="E57" i="10" s="1"/>
  <c r="I57" i="10" s="1"/>
  <c r="N56" i="10"/>
  <c r="M56" i="10"/>
  <c r="L48" i="4"/>
  <c r="N48" i="4" s="1"/>
  <c r="K58" i="8"/>
  <c r="F58" i="8"/>
  <c r="B59" i="8" s="1"/>
  <c r="G59" i="8" s="1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L423" i="12" l="1"/>
  <c r="N423" i="12" s="1"/>
  <c r="L422" i="12"/>
  <c r="N422" i="12" s="1"/>
  <c r="I50" i="7"/>
  <c r="F50" i="7"/>
  <c r="B51" i="7" s="1"/>
  <c r="L50" i="7"/>
  <c r="N50" i="7" s="1"/>
  <c r="M50" i="7"/>
  <c r="M423" i="12"/>
  <c r="D423" i="12"/>
  <c r="E423" i="12" s="1"/>
  <c r="I423" i="12" s="1"/>
  <c r="M58" i="8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G51" i="7" l="1"/>
  <c r="K51" i="7" s="1"/>
  <c r="D51" i="7"/>
  <c r="E51" i="7" s="1"/>
  <c r="F423" i="12"/>
  <c r="B424" i="12" s="1"/>
  <c r="D424" i="12" s="1"/>
  <c r="E424" i="12" s="1"/>
  <c r="I424" i="12" s="1"/>
  <c r="M57" i="10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N59" i="8"/>
  <c r="M59" i="8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D60" i="8" l="1"/>
  <c r="E60" i="8" s="1"/>
  <c r="I60" i="8" s="1"/>
  <c r="G60" i="8"/>
  <c r="I51" i="7"/>
  <c r="F51" i="7"/>
  <c r="B52" i="7" s="1"/>
  <c r="L51" i="7"/>
  <c r="N51" i="7" s="1"/>
  <c r="M51" i="7"/>
  <c r="G424" i="12"/>
  <c r="K424" i="12" s="1"/>
  <c r="F424" i="12"/>
  <c r="B425" i="12" s="1"/>
  <c r="J89" i="7"/>
  <c r="F58" i="10"/>
  <c r="B59" i="10" s="1"/>
  <c r="D59" i="10" s="1"/>
  <c r="E59" i="10" s="1"/>
  <c r="I59" i="10" s="1"/>
  <c r="N58" i="10"/>
  <c r="M58" i="10"/>
  <c r="M50" i="4"/>
  <c r="L50" i="4"/>
  <c r="K60" i="8"/>
  <c r="F60" i="8"/>
  <c r="B61" i="8" s="1"/>
  <c r="G61" i="8" s="1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L424" i="12" l="1"/>
  <c r="N424" i="12" s="1"/>
  <c r="G52" i="7"/>
  <c r="K52" i="7" s="1"/>
  <c r="D52" i="7"/>
  <c r="E52" i="7" s="1"/>
  <c r="M424" i="12"/>
  <c r="D425" i="12"/>
  <c r="E425" i="12" s="1"/>
  <c r="I425" i="12" s="1"/>
  <c r="G425" i="12"/>
  <c r="K425" i="12" s="1"/>
  <c r="L425" i="12" s="1"/>
  <c r="M60" i="8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I52" i="7" l="1"/>
  <c r="F52" i="7"/>
  <c r="B53" i="7" s="1"/>
  <c r="L52" i="7"/>
  <c r="N52" i="7" s="1"/>
  <c r="M52" i="7"/>
  <c r="F425" i="12"/>
  <c r="B426" i="12" s="1"/>
  <c r="G426" i="12" s="1"/>
  <c r="K426" i="12" s="1"/>
  <c r="N425" i="12"/>
  <c r="M425" i="12"/>
  <c r="M59" i="10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N61" i="8"/>
  <c r="M61" i="8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L426" i="12" l="1"/>
  <c r="N426" i="12" s="1"/>
  <c r="D62" i="8"/>
  <c r="E62" i="8" s="1"/>
  <c r="I62" i="8" s="1"/>
  <c r="G62" i="8"/>
  <c r="G53" i="7"/>
  <c r="K53" i="7" s="1"/>
  <c r="D53" i="7"/>
  <c r="E53" i="7" s="1"/>
  <c r="M426" i="12"/>
  <c r="D426" i="12"/>
  <c r="E426" i="12" s="1"/>
  <c r="I426" i="12" s="1"/>
  <c r="J92" i="7"/>
  <c r="F60" i="10"/>
  <c r="B61" i="10" s="1"/>
  <c r="D61" i="10" s="1"/>
  <c r="E61" i="10" s="1"/>
  <c r="I61" i="10" s="1"/>
  <c r="N60" i="10"/>
  <c r="M60" i="10"/>
  <c r="K62" i="8"/>
  <c r="F62" i="8"/>
  <c r="B63" i="8" s="1"/>
  <c r="G63" i="8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I53" i="7" l="1"/>
  <c r="F53" i="7"/>
  <c r="B54" i="7" s="1"/>
  <c r="L53" i="7"/>
  <c r="N53" i="7" s="1"/>
  <c r="M53" i="7"/>
  <c r="F426" i="12"/>
  <c r="B427" i="12" s="1"/>
  <c r="G427" i="12" s="1"/>
  <c r="K427" i="12" s="1"/>
  <c r="M62" i="8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D427" i="12" l="1"/>
  <c r="E427" i="12" s="1"/>
  <c r="I427" i="12" s="1"/>
  <c r="L427" i="12"/>
  <c r="N427" i="12" s="1"/>
  <c r="G54" i="7"/>
  <c r="K54" i="7" s="1"/>
  <c r="D54" i="7"/>
  <c r="E54" i="7" s="1"/>
  <c r="M427" i="12"/>
  <c r="F427" i="12"/>
  <c r="B428" i="12" s="1"/>
  <c r="D428" i="12" s="1"/>
  <c r="E428" i="12" s="1"/>
  <c r="M61" i="10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N63" i="8"/>
  <c r="M63" i="8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D64" i="8" l="1"/>
  <c r="E64" i="8" s="1"/>
  <c r="I64" i="8" s="1"/>
  <c r="G64" i="8"/>
  <c r="I54" i="7"/>
  <c r="F54" i="7"/>
  <c r="B55" i="7" s="1"/>
  <c r="L54" i="7"/>
  <c r="N54" i="7" s="1"/>
  <c r="M54" i="7"/>
  <c r="G428" i="12"/>
  <c r="K428" i="12" s="1"/>
  <c r="L428" i="12" s="1"/>
  <c r="I428" i="12"/>
  <c r="F428" i="12"/>
  <c r="B429" i="12" s="1"/>
  <c r="D429" i="12" s="1"/>
  <c r="E429" i="12" s="1"/>
  <c r="J95" i="7"/>
  <c r="F62" i="10"/>
  <c r="B63" i="10" s="1"/>
  <c r="D63" i="10" s="1"/>
  <c r="E63" i="10" s="1"/>
  <c r="I63" i="10" s="1"/>
  <c r="N62" i="10"/>
  <c r="M62" i="10"/>
  <c r="K64" i="8"/>
  <c r="F64" i="8"/>
  <c r="B65" i="8" s="1"/>
  <c r="G65" i="8" s="1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G55" i="7" l="1"/>
  <c r="K55" i="7" s="1"/>
  <c r="D55" i="7"/>
  <c r="E55" i="7" s="1"/>
  <c r="G429" i="12"/>
  <c r="K429" i="12" s="1"/>
  <c r="N428" i="12"/>
  <c r="M428" i="12"/>
  <c r="I429" i="12"/>
  <c r="F429" i="12"/>
  <c r="B430" i="12" s="1"/>
  <c r="G430" i="12" s="1"/>
  <c r="K430" i="12" s="1"/>
  <c r="L430" i="12" s="1"/>
  <c r="M64" i="8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L429" i="12" l="1"/>
  <c r="N429" i="12" s="1"/>
  <c r="I55" i="7"/>
  <c r="F55" i="7"/>
  <c r="B56" i="7" s="1"/>
  <c r="L55" i="7"/>
  <c r="N55" i="7" s="1"/>
  <c r="M55" i="7"/>
  <c r="D430" i="12"/>
  <c r="E430" i="12" s="1"/>
  <c r="I430" i="12" s="1"/>
  <c r="M429" i="12"/>
  <c r="M430" i="12"/>
  <c r="N430" i="12"/>
  <c r="M63" i="10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N65" i="8"/>
  <c r="M65" i="8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D66" i="8" l="1"/>
  <c r="E66" i="8" s="1"/>
  <c r="I66" i="8" s="1"/>
  <c r="G66" i="8"/>
  <c r="G56" i="7"/>
  <c r="K56" i="7" s="1"/>
  <c r="D56" i="7"/>
  <c r="E56" i="7" s="1"/>
  <c r="F430" i="12"/>
  <c r="B431" i="12" s="1"/>
  <c r="G431" i="12" s="1"/>
  <c r="K431" i="12" s="1"/>
  <c r="J98" i="7"/>
  <c r="F64" i="10"/>
  <c r="B65" i="10" s="1"/>
  <c r="D65" i="10" s="1"/>
  <c r="E65" i="10" s="1"/>
  <c r="I65" i="10" s="1"/>
  <c r="N64" i="10"/>
  <c r="M64" i="10"/>
  <c r="K66" i="8"/>
  <c r="F66" i="8"/>
  <c r="B67" i="8" s="1"/>
  <c r="G67" i="8" s="1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L431" i="12" l="1"/>
  <c r="N431" i="12" s="1"/>
  <c r="I56" i="7"/>
  <c r="F56" i="7"/>
  <c r="B57" i="7" s="1"/>
  <c r="L56" i="7"/>
  <c r="N56" i="7" s="1"/>
  <c r="M56" i="7"/>
  <c r="M431" i="12"/>
  <c r="D431" i="12"/>
  <c r="E431" i="12" s="1"/>
  <c r="I431" i="12" s="1"/>
  <c r="M66" i="8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F431" i="12" l="1"/>
  <c r="B432" i="12" s="1"/>
  <c r="D432" i="12" s="1"/>
  <c r="E432" i="12" s="1"/>
  <c r="I432" i="12" s="1"/>
  <c r="G57" i="7"/>
  <c r="K57" i="7" s="1"/>
  <c r="D57" i="7"/>
  <c r="E57" i="7" s="1"/>
  <c r="G432" i="12"/>
  <c r="K432" i="12" s="1"/>
  <c r="L432" i="12" s="1"/>
  <c r="M65" i="10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N67" i="8"/>
  <c r="M67" i="8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F432" i="12" l="1"/>
  <c r="B433" i="12" s="1"/>
  <c r="G433" i="12" s="1"/>
  <c r="K433" i="12" s="1"/>
  <c r="L433" i="12" s="1"/>
  <c r="D68" i="8"/>
  <c r="E68" i="8" s="1"/>
  <c r="I68" i="8" s="1"/>
  <c r="G68" i="8"/>
  <c r="F57" i="7"/>
  <c r="B58" i="7" s="1"/>
  <c r="I57" i="7"/>
  <c r="L57" i="7"/>
  <c r="N57" i="7" s="1"/>
  <c r="M57" i="7"/>
  <c r="M432" i="12"/>
  <c r="N432" i="12"/>
  <c r="D433" i="12"/>
  <c r="E433" i="12" s="1"/>
  <c r="I433" i="12" s="1"/>
  <c r="J101" i="7"/>
  <c r="F66" i="10"/>
  <c r="B67" i="10" s="1"/>
  <c r="D67" i="10" s="1"/>
  <c r="E67" i="10" s="1"/>
  <c r="I67" i="10" s="1"/>
  <c r="N66" i="10"/>
  <c r="M66" i="10"/>
  <c r="K68" i="8"/>
  <c r="F68" i="8"/>
  <c r="B69" i="8" s="1"/>
  <c r="G69" i="8" s="1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G58" i="7" l="1"/>
  <c r="K58" i="7" s="1"/>
  <c r="D58" i="7"/>
  <c r="E58" i="7" s="1"/>
  <c r="F58" i="7" s="1"/>
  <c r="B59" i="7" s="1"/>
  <c r="D59" i="7" s="1"/>
  <c r="E59" i="7" s="1"/>
  <c r="F433" i="12"/>
  <c r="B434" i="12" s="1"/>
  <c r="G434" i="12" s="1"/>
  <c r="K434" i="12" s="1"/>
  <c r="L434" i="12" s="1"/>
  <c r="N433" i="12"/>
  <c r="M433" i="12"/>
  <c r="M68" i="8"/>
  <c r="L68" i="8"/>
  <c r="J102" i="7"/>
  <c r="G67" i="10"/>
  <c r="K67" i="10" s="1"/>
  <c r="F67" i="10"/>
  <c r="B68" i="10" s="1"/>
  <c r="G59" i="7"/>
  <c r="K59" i="7" s="1"/>
  <c r="L59" i="7" s="1"/>
  <c r="N59" i="7" s="1"/>
  <c r="N68" i="8"/>
  <c r="K69" i="8"/>
  <c r="L69" i="8" s="1"/>
  <c r="D69" i="8"/>
  <c r="E69" i="8" s="1"/>
  <c r="I69" i="8" s="1"/>
  <c r="I58" i="7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I59" i="7" l="1"/>
  <c r="F59" i="7"/>
  <c r="B60" i="7" s="1"/>
  <c r="G60" i="7" s="1"/>
  <c r="K60" i="7" s="1"/>
  <c r="L60" i="7" s="1"/>
  <c r="M59" i="7"/>
  <c r="L58" i="7"/>
  <c r="N58" i="7" s="1"/>
  <c r="M58" i="7"/>
  <c r="D434" i="12"/>
  <c r="E434" i="12" s="1"/>
  <c r="I434" i="12" s="1"/>
  <c r="M67" i="10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N69" i="8"/>
  <c r="M69" i="8"/>
  <c r="D60" i="7"/>
  <c r="E60" i="7" s="1"/>
  <c r="I60" i="7" s="1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D70" i="8" l="1"/>
  <c r="E70" i="8" s="1"/>
  <c r="I70" i="8" s="1"/>
  <c r="G70" i="8"/>
  <c r="M434" i="12"/>
  <c r="N434" i="12"/>
  <c r="F434" i="12"/>
  <c r="B435" i="12" s="1"/>
  <c r="G435" i="12" s="1"/>
  <c r="K435" i="12" s="1"/>
  <c r="L435" i="12" s="1"/>
  <c r="J104" i="7"/>
  <c r="F68" i="10"/>
  <c r="B69" i="10" s="1"/>
  <c r="D69" i="10" s="1"/>
  <c r="E69" i="10" s="1"/>
  <c r="I69" i="10" s="1"/>
  <c r="N68" i="10"/>
  <c r="M68" i="10"/>
  <c r="K70" i="8"/>
  <c r="F70" i="8"/>
  <c r="B71" i="8" s="1"/>
  <c r="G71" i="8" s="1"/>
  <c r="F60" i="7"/>
  <c r="B61" i="7" s="1"/>
  <c r="G61" i="7" s="1"/>
  <c r="K61" i="7" s="1"/>
  <c r="L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D435" i="12" l="1"/>
  <c r="E435" i="12" s="1"/>
  <c r="I435" i="12" s="1"/>
  <c r="M70" i="8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F435" i="12" l="1"/>
  <c r="B436" i="12" s="1"/>
  <c r="G436" i="12" s="1"/>
  <c r="K436" i="12" s="1"/>
  <c r="L436" i="12" s="1"/>
  <c r="N435" i="12"/>
  <c r="M435" i="12"/>
  <c r="M69" i="10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N71" i="8"/>
  <c r="M71" i="8"/>
  <c r="M61" i="7"/>
  <c r="N61" i="7"/>
  <c r="F61" i="7"/>
  <c r="B62" i="7" s="1"/>
  <c r="G62" i="7" s="1"/>
  <c r="K62" i="7" s="1"/>
  <c r="L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D72" i="8" l="1"/>
  <c r="E72" i="8" s="1"/>
  <c r="I72" i="8" s="1"/>
  <c r="G72" i="8"/>
  <c r="D436" i="12"/>
  <c r="E436" i="12" s="1"/>
  <c r="I436" i="12" s="1"/>
  <c r="J107" i="7"/>
  <c r="F70" i="10"/>
  <c r="B71" i="10" s="1"/>
  <c r="D71" i="10" s="1"/>
  <c r="E71" i="10" s="1"/>
  <c r="I71" i="10" s="1"/>
  <c r="N70" i="10"/>
  <c r="M70" i="10"/>
  <c r="L60" i="4"/>
  <c r="N60" i="4" s="1"/>
  <c r="K72" i="8"/>
  <c r="F72" i="8"/>
  <c r="B73" i="8" s="1"/>
  <c r="G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M436" i="12" l="1"/>
  <c r="N436" i="12"/>
  <c r="F436" i="12"/>
  <c r="B437" i="12" s="1"/>
  <c r="G437" i="12" s="1"/>
  <c r="K437" i="12" s="1"/>
  <c r="L437" i="12" s="1"/>
  <c r="M72" i="8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L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D437" i="12" l="1"/>
  <c r="E437" i="12" s="1"/>
  <c r="I437" i="12" s="1"/>
  <c r="M71" i="10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D74" i="8" l="1"/>
  <c r="E74" i="8" s="1"/>
  <c r="I74" i="8" s="1"/>
  <c r="G74" i="8"/>
  <c r="F437" i="12"/>
  <c r="B438" i="12" s="1"/>
  <c r="G438" i="12" s="1"/>
  <c r="K438" i="12" s="1"/>
  <c r="L438" i="12" s="1"/>
  <c r="N437" i="12"/>
  <c r="M437" i="12"/>
  <c r="J110" i="7"/>
  <c r="F72" i="10"/>
  <c r="B73" i="10" s="1"/>
  <c r="D73" i="10" s="1"/>
  <c r="E73" i="10" s="1"/>
  <c r="I73" i="10" s="1"/>
  <c r="N72" i="10"/>
  <c r="M72" i="10"/>
  <c r="L62" i="4"/>
  <c r="N62" i="4" s="1"/>
  <c r="K74" i="8"/>
  <c r="F74" i="8"/>
  <c r="B75" i="8" s="1"/>
  <c r="G75" i="8" s="1"/>
  <c r="M63" i="7"/>
  <c r="N63" i="7"/>
  <c r="F63" i="7"/>
  <c r="B64" i="7" s="1"/>
  <c r="G64" i="7" s="1"/>
  <c r="K64" i="7" s="1"/>
  <c r="L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D438" i="12" l="1"/>
  <c r="E438" i="12" s="1"/>
  <c r="I438" i="12" s="1"/>
  <c r="M74" i="8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438" i="12" l="1"/>
  <c r="N438" i="12"/>
  <c r="F438" i="12"/>
  <c r="B439" i="12" s="1"/>
  <c r="G439" i="12" s="1"/>
  <c r="K439" i="12" s="1"/>
  <c r="L439" i="12" s="1"/>
  <c r="M73" i="10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N75" i="8"/>
  <c r="M75" i="8"/>
  <c r="F64" i="7"/>
  <c r="B65" i="7" s="1"/>
  <c r="G65" i="7" s="1"/>
  <c r="K65" i="7" s="1"/>
  <c r="L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D76" i="8" l="1"/>
  <c r="E76" i="8" s="1"/>
  <c r="I76" i="8" s="1"/>
  <c r="G76" i="8"/>
  <c r="D439" i="12"/>
  <c r="E439" i="12" s="1"/>
  <c r="I439" i="12" s="1"/>
  <c r="J113" i="7"/>
  <c r="F74" i="10"/>
  <c r="B75" i="10" s="1"/>
  <c r="D75" i="10" s="1"/>
  <c r="E75" i="10" s="1"/>
  <c r="I75" i="10" s="1"/>
  <c r="N74" i="10"/>
  <c r="M74" i="10"/>
  <c r="L64" i="4"/>
  <c r="N64" i="4" s="1"/>
  <c r="K76" i="8"/>
  <c r="F76" i="8"/>
  <c r="B77" i="8" s="1"/>
  <c r="G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F439" i="12" l="1"/>
  <c r="B440" i="12" s="1"/>
  <c r="G440" i="12" s="1"/>
  <c r="K440" i="12" s="1"/>
  <c r="L440" i="12" s="1"/>
  <c r="N439" i="12"/>
  <c r="M439" i="12"/>
  <c r="M76" i="8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L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D440" i="12" l="1"/>
  <c r="E440" i="12" s="1"/>
  <c r="I440" i="12" s="1"/>
  <c r="M75" i="10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D78" i="8" l="1"/>
  <c r="E78" i="8" s="1"/>
  <c r="I78" i="8" s="1"/>
  <c r="G78" i="8"/>
  <c r="M440" i="12"/>
  <c r="N440" i="12"/>
  <c r="F440" i="12"/>
  <c r="B441" i="12" s="1"/>
  <c r="G441" i="12" s="1"/>
  <c r="K441" i="12" s="1"/>
  <c r="L441" i="12" s="1"/>
  <c r="J116" i="7"/>
  <c r="F76" i="10"/>
  <c r="B77" i="10" s="1"/>
  <c r="D77" i="10" s="1"/>
  <c r="E77" i="10" s="1"/>
  <c r="I77" i="10" s="1"/>
  <c r="N76" i="10"/>
  <c r="M76" i="10"/>
  <c r="M66" i="4"/>
  <c r="L66" i="4"/>
  <c r="K78" i="8"/>
  <c r="F78" i="8"/>
  <c r="B79" i="8" s="1"/>
  <c r="G79" i="8" s="1"/>
  <c r="F66" i="7"/>
  <c r="B67" i="7" s="1"/>
  <c r="G67" i="7" s="1"/>
  <c r="K67" i="7" s="1"/>
  <c r="L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N66" i="4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D441" i="12" l="1"/>
  <c r="E441" i="12" s="1"/>
  <c r="I441" i="12" s="1"/>
  <c r="M78" i="8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F441" i="12" l="1"/>
  <c r="B442" i="12" s="1"/>
  <c r="G442" i="12" s="1"/>
  <c r="K442" i="12" s="1"/>
  <c r="L442" i="12" s="1"/>
  <c r="N441" i="12"/>
  <c r="M441" i="12"/>
  <c r="M77" i="10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N79" i="8"/>
  <c r="M79" i="8"/>
  <c r="M67" i="7"/>
  <c r="N67" i="7"/>
  <c r="F67" i="7"/>
  <c r="B68" i="7" s="1"/>
  <c r="G68" i="7" s="1"/>
  <c r="K68" i="7" s="1"/>
  <c r="L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D80" i="8" l="1"/>
  <c r="E80" i="8" s="1"/>
  <c r="I80" i="8" s="1"/>
  <c r="G80" i="8"/>
  <c r="D442" i="12"/>
  <c r="E442" i="12" s="1"/>
  <c r="I442" i="12" s="1"/>
  <c r="J119" i="7"/>
  <c r="F78" i="10"/>
  <c r="B79" i="10" s="1"/>
  <c r="D79" i="10" s="1"/>
  <c r="E79" i="10" s="1"/>
  <c r="I79" i="10" s="1"/>
  <c r="N78" i="10"/>
  <c r="M78" i="10"/>
  <c r="K80" i="8"/>
  <c r="F80" i="8"/>
  <c r="B81" i="8" s="1"/>
  <c r="G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M442" i="12" l="1"/>
  <c r="N442" i="12"/>
  <c r="F442" i="12"/>
  <c r="B443" i="12" s="1"/>
  <c r="G443" i="12" s="1"/>
  <c r="K443" i="12" s="1"/>
  <c r="L443" i="12" s="1"/>
  <c r="M80" i="8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L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D443" i="12" l="1"/>
  <c r="E443" i="12" s="1"/>
  <c r="I443" i="12" s="1"/>
  <c r="M79" i="10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D82" i="8" l="1"/>
  <c r="E82" i="8" s="1"/>
  <c r="I82" i="8" s="1"/>
  <c r="G82" i="8"/>
  <c r="F443" i="12"/>
  <c r="B444" i="12" s="1"/>
  <c r="G444" i="12" s="1"/>
  <c r="K444" i="12" s="1"/>
  <c r="L444" i="12" s="1"/>
  <c r="N443" i="12"/>
  <c r="M443" i="12"/>
  <c r="J122" i="7"/>
  <c r="F80" i="10"/>
  <c r="B81" i="10" s="1"/>
  <c r="D81" i="10" s="1"/>
  <c r="E81" i="10" s="1"/>
  <c r="I81" i="10" s="1"/>
  <c r="N80" i="10"/>
  <c r="M80" i="10"/>
  <c r="K82" i="8"/>
  <c r="F82" i="8"/>
  <c r="B83" i="8" s="1"/>
  <c r="G83" i="8" s="1"/>
  <c r="M69" i="7"/>
  <c r="N69" i="7"/>
  <c r="F69" i="7"/>
  <c r="B70" i="7" s="1"/>
  <c r="G70" i="7" s="1"/>
  <c r="K70" i="7" s="1"/>
  <c r="L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D444" i="12" l="1"/>
  <c r="E444" i="12" s="1"/>
  <c r="I444" i="12" s="1"/>
  <c r="M82" i="8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M444" i="12" l="1"/>
  <c r="N444" i="12"/>
  <c r="F444" i="12"/>
  <c r="B445" i="12" s="1"/>
  <c r="G445" i="12" s="1"/>
  <c r="K445" i="12" s="1"/>
  <c r="L445" i="12" s="1"/>
  <c r="M81" i="10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N83" i="8"/>
  <c r="M83" i="8"/>
  <c r="F70" i="7"/>
  <c r="B71" i="7" s="1"/>
  <c r="G71" i="7" s="1"/>
  <c r="K71" i="7" s="1"/>
  <c r="L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D84" i="8" l="1"/>
  <c r="E84" i="8" s="1"/>
  <c r="I84" i="8" s="1"/>
  <c r="G84" i="8"/>
  <c r="D445" i="12"/>
  <c r="E445" i="12" s="1"/>
  <c r="I445" i="12" s="1"/>
  <c r="J125" i="7"/>
  <c r="F82" i="10"/>
  <c r="B83" i="10" s="1"/>
  <c r="D83" i="10" s="1"/>
  <c r="E83" i="10" s="1"/>
  <c r="I83" i="10" s="1"/>
  <c r="N82" i="10"/>
  <c r="M82" i="10"/>
  <c r="K84" i="8"/>
  <c r="F84" i="8"/>
  <c r="B85" i="8" s="1"/>
  <c r="G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F445" i="12" l="1"/>
  <c r="B446" i="12" s="1"/>
  <c r="G446" i="12" s="1"/>
  <c r="K446" i="12" s="1"/>
  <c r="L446" i="12" s="1"/>
  <c r="N445" i="12"/>
  <c r="M445" i="12"/>
  <c r="M84" i="8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D446" i="12" l="1"/>
  <c r="E446" i="12" s="1"/>
  <c r="I446" i="12" s="1"/>
  <c r="M83" i="10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D86" i="8" l="1"/>
  <c r="E86" i="8" s="1"/>
  <c r="I86" i="8" s="1"/>
  <c r="G86" i="8"/>
  <c r="F446" i="12"/>
  <c r="B447" i="12" s="1"/>
  <c r="G447" i="12" s="1"/>
  <c r="K447" i="12" s="1"/>
  <c r="L447" i="12" s="1"/>
  <c r="M446" i="12"/>
  <c r="N446" i="12"/>
  <c r="J128" i="7"/>
  <c r="F84" i="10"/>
  <c r="B85" i="10" s="1"/>
  <c r="D85" i="10" s="1"/>
  <c r="E85" i="10" s="1"/>
  <c r="I85" i="10" s="1"/>
  <c r="N84" i="10"/>
  <c r="M84" i="10"/>
  <c r="K86" i="8"/>
  <c r="F86" i="8"/>
  <c r="B87" i="8" s="1"/>
  <c r="G87" i="8" s="1"/>
  <c r="F72" i="7"/>
  <c r="B73" i="7" s="1"/>
  <c r="G73" i="7" s="1"/>
  <c r="K73" i="7" s="1"/>
  <c r="L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D447" i="12" l="1"/>
  <c r="E447" i="12" s="1"/>
  <c r="I447" i="12" s="1"/>
  <c r="N447" i="12"/>
  <c r="M447" i="12"/>
  <c r="M86" i="8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F447" i="12" l="1"/>
  <c r="B448" i="12" s="1"/>
  <c r="G448" i="12" s="1"/>
  <c r="K448" i="12" s="1"/>
  <c r="L448" i="12" s="1"/>
  <c r="M85" i="10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N87" i="8"/>
  <c r="M87" i="8"/>
  <c r="M73" i="7"/>
  <c r="N73" i="7"/>
  <c r="F73" i="7"/>
  <c r="B74" i="7" s="1"/>
  <c r="G74" i="7" s="1"/>
  <c r="K74" i="7" s="1"/>
  <c r="L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D88" i="8" l="1"/>
  <c r="E88" i="8" s="1"/>
  <c r="I88" i="8" s="1"/>
  <c r="G88" i="8"/>
  <c r="D448" i="12"/>
  <c r="E448" i="12" s="1"/>
  <c r="I448" i="12" s="1"/>
  <c r="M448" i="12"/>
  <c r="J131" i="7"/>
  <c r="F86" i="10"/>
  <c r="B87" i="10" s="1"/>
  <c r="D87" i="10" s="1"/>
  <c r="E87" i="10" s="1"/>
  <c r="I87" i="10" s="1"/>
  <c r="N86" i="10"/>
  <c r="M86" i="10"/>
  <c r="K88" i="8"/>
  <c r="F88" i="8"/>
  <c r="B89" i="8" s="1"/>
  <c r="G89" i="8" s="1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F448" i="12" l="1"/>
  <c r="B449" i="12" s="1"/>
  <c r="G449" i="12" s="1"/>
  <c r="K449" i="12" s="1"/>
  <c r="L449" i="12" s="1"/>
  <c r="N448" i="12"/>
  <c r="M88" i="8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L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D449" i="12" l="1"/>
  <c r="E449" i="12" s="1"/>
  <c r="M87" i="10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D90" i="8" l="1"/>
  <c r="E90" i="8" s="1"/>
  <c r="I90" i="8" s="1"/>
  <c r="G90" i="8"/>
  <c r="M449" i="12"/>
  <c r="N449" i="12"/>
  <c r="I449" i="12"/>
  <c r="F449" i="12"/>
  <c r="B450" i="12" s="1"/>
  <c r="G450" i="12" s="1"/>
  <c r="K450" i="12" s="1"/>
  <c r="L450" i="12" s="1"/>
  <c r="J134" i="7"/>
  <c r="F88" i="10"/>
  <c r="B89" i="10" s="1"/>
  <c r="D89" i="10" s="1"/>
  <c r="E89" i="10" s="1"/>
  <c r="I89" i="10" s="1"/>
  <c r="N88" i="10"/>
  <c r="M88" i="10"/>
  <c r="K90" i="8"/>
  <c r="F90" i="8"/>
  <c r="B91" i="8" s="1"/>
  <c r="G91" i="8" s="1"/>
  <c r="M75" i="7"/>
  <c r="N75" i="7"/>
  <c r="F75" i="7"/>
  <c r="B76" i="7" s="1"/>
  <c r="G76" i="7" s="1"/>
  <c r="K76" i="7" s="1"/>
  <c r="L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D450" i="12" l="1"/>
  <c r="E450" i="12" s="1"/>
  <c r="I450" i="12" s="1"/>
  <c r="M90" i="8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F450" i="12" l="1"/>
  <c r="B451" i="12" s="1"/>
  <c r="M450" i="12"/>
  <c r="N450" i="12"/>
  <c r="M89" i="10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N91" i="8"/>
  <c r="M91" i="8"/>
  <c r="F76" i="7"/>
  <c r="B77" i="7" s="1"/>
  <c r="G77" i="7" s="1"/>
  <c r="K77" i="7" s="1"/>
  <c r="L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D92" i="8" l="1"/>
  <c r="E92" i="8" s="1"/>
  <c r="I92" i="8" s="1"/>
  <c r="G92" i="8"/>
  <c r="G451" i="12"/>
  <c r="K451" i="12" s="1"/>
  <c r="D451" i="12"/>
  <c r="E451" i="12" s="1"/>
  <c r="I451" i="12" s="1"/>
  <c r="J137" i="7"/>
  <c r="F90" i="10"/>
  <c r="B91" i="10" s="1"/>
  <c r="D91" i="10" s="1"/>
  <c r="E91" i="10" s="1"/>
  <c r="I91" i="10" s="1"/>
  <c r="N90" i="10"/>
  <c r="M90" i="10"/>
  <c r="K92" i="8"/>
  <c r="F92" i="8"/>
  <c r="B93" i="8" s="1"/>
  <c r="G93" i="8" s="1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N451" i="12" l="1"/>
  <c r="L451" i="12"/>
  <c r="M451" i="12"/>
  <c r="F451" i="12"/>
  <c r="B452" i="12" s="1"/>
  <c r="M92" i="8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D452" i="12" l="1"/>
  <c r="E452" i="12" s="1"/>
  <c r="I452" i="12" s="1"/>
  <c r="G452" i="12"/>
  <c r="K452" i="12" s="1"/>
  <c r="L452" i="12" s="1"/>
  <c r="M91" i="10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D94" i="8" l="1"/>
  <c r="E94" i="8" s="1"/>
  <c r="I94" i="8" s="1"/>
  <c r="G94" i="8"/>
  <c r="M452" i="12"/>
  <c r="F452" i="12"/>
  <c r="B453" i="12" s="1"/>
  <c r="N452" i="12"/>
  <c r="J140" i="7"/>
  <c r="F92" i="10"/>
  <c r="B93" i="10" s="1"/>
  <c r="D93" i="10" s="1"/>
  <c r="E93" i="10" s="1"/>
  <c r="I93" i="10" s="1"/>
  <c r="N92" i="10"/>
  <c r="M92" i="10"/>
  <c r="K94" i="8"/>
  <c r="F94" i="8"/>
  <c r="B95" i="8" s="1"/>
  <c r="G95" i="8" s="1"/>
  <c r="F78" i="7"/>
  <c r="B79" i="7" s="1"/>
  <c r="G79" i="7" s="1"/>
  <c r="K79" i="7" s="1"/>
  <c r="L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D453" i="12" l="1"/>
  <c r="E453" i="12" s="1"/>
  <c r="G453" i="12"/>
  <c r="K453" i="12" s="1"/>
  <c r="L453" i="12" s="1"/>
  <c r="M94" i="8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N453" i="12" l="1"/>
  <c r="M453" i="12"/>
  <c r="I453" i="12"/>
  <c r="F453" i="12"/>
  <c r="B454" i="12" s="1"/>
  <c r="M93" i="10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N95" i="8"/>
  <c r="M95" i="8"/>
  <c r="F79" i="7"/>
  <c r="B80" i="7" s="1"/>
  <c r="G80" i="7" s="1"/>
  <c r="K80" i="7" s="1"/>
  <c r="L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D96" i="8" l="1"/>
  <c r="E96" i="8" s="1"/>
  <c r="I96" i="8" s="1"/>
  <c r="G96" i="8"/>
  <c r="G454" i="12"/>
  <c r="K454" i="12" s="1"/>
  <c r="L454" i="12" s="1"/>
  <c r="D454" i="12"/>
  <c r="E454" i="12" s="1"/>
  <c r="J143" i="7"/>
  <c r="F94" i="10"/>
  <c r="B95" i="10" s="1"/>
  <c r="D95" i="10" s="1"/>
  <c r="E95" i="10" s="1"/>
  <c r="I95" i="10" s="1"/>
  <c r="N94" i="10"/>
  <c r="M94" i="10"/>
  <c r="K96" i="8"/>
  <c r="F96" i="8"/>
  <c r="B97" i="8" s="1"/>
  <c r="G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N454" i="12" l="1"/>
  <c r="M454" i="12"/>
  <c r="I454" i="12"/>
  <c r="F454" i="12"/>
  <c r="B455" i="12" s="1"/>
  <c r="M96" i="8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G455" i="12" l="1"/>
  <c r="K455" i="12" s="1"/>
  <c r="L455" i="12" s="1"/>
  <c r="D455" i="12"/>
  <c r="E455" i="12" s="1"/>
  <c r="M95" i="10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D98" i="8" l="1"/>
  <c r="E98" i="8" s="1"/>
  <c r="I98" i="8" s="1"/>
  <c r="G98" i="8"/>
  <c r="I455" i="12"/>
  <c r="F455" i="12"/>
  <c r="B456" i="12" s="1"/>
  <c r="N455" i="12"/>
  <c r="M455" i="12"/>
  <c r="J146" i="7"/>
  <c r="F96" i="10"/>
  <c r="B97" i="10" s="1"/>
  <c r="D97" i="10" s="1"/>
  <c r="E97" i="10" s="1"/>
  <c r="I97" i="10" s="1"/>
  <c r="N96" i="10"/>
  <c r="M96" i="10"/>
  <c r="K98" i="8"/>
  <c r="F98" i="8"/>
  <c r="B99" i="8" s="1"/>
  <c r="G99" i="8" s="1"/>
  <c r="I81" i="7"/>
  <c r="F81" i="7"/>
  <c r="B82" i="7" s="1"/>
  <c r="G82" i="7" s="1"/>
  <c r="K82" i="7" s="1"/>
  <c r="L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G456" i="12" l="1"/>
  <c r="K456" i="12" s="1"/>
  <c r="L456" i="12" s="1"/>
  <c r="D456" i="12"/>
  <c r="E456" i="12" s="1"/>
  <c r="M98" i="8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I456" i="12" l="1"/>
  <c r="F456" i="12"/>
  <c r="B457" i="12" s="1"/>
  <c r="N456" i="12"/>
  <c r="M456" i="12"/>
  <c r="M97" i="10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D100" i="8" l="1"/>
  <c r="E100" i="8" s="1"/>
  <c r="I100" i="8" s="1"/>
  <c r="G100" i="8"/>
  <c r="G457" i="12"/>
  <c r="K457" i="12" s="1"/>
  <c r="L457" i="12" s="1"/>
  <c r="D457" i="12"/>
  <c r="E457" i="12" s="1"/>
  <c r="J149" i="7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K100" i="8"/>
  <c r="F100" i="8"/>
  <c r="B101" i="8" s="1"/>
  <c r="G101" i="8" s="1"/>
  <c r="I82" i="7"/>
  <c r="I83" i="7" s="1"/>
  <c r="M83" i="7"/>
  <c r="F83" i="7"/>
  <c r="B84" i="7" s="1"/>
  <c r="G84" i="7" s="1"/>
  <c r="K84" i="7" s="1"/>
  <c r="L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L83" i="7" l="1"/>
  <c r="N83" i="7" s="1"/>
  <c r="N457" i="12"/>
  <c r="M457" i="12"/>
  <c r="I457" i="12"/>
  <c r="F457" i="12"/>
  <c r="B458" i="12" s="1"/>
  <c r="M100" i="8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G458" i="12" l="1"/>
  <c r="K458" i="12" s="1"/>
  <c r="L458" i="12" s="1"/>
  <c r="D458" i="12"/>
  <c r="E458" i="12" s="1"/>
  <c r="M99" i="10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N101" i="8"/>
  <c r="M101" i="8"/>
  <c r="F84" i="7"/>
  <c r="B85" i="7" s="1"/>
  <c r="G85" i="7" s="1"/>
  <c r="K85" i="7" s="1"/>
  <c r="L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D102" i="8" l="1"/>
  <c r="E102" i="8" s="1"/>
  <c r="I102" i="8" s="1"/>
  <c r="G102" i="8"/>
  <c r="N458" i="12"/>
  <c r="M458" i="12"/>
  <c r="I458" i="12"/>
  <c r="F458" i="12"/>
  <c r="B459" i="12" s="1"/>
  <c r="J152" i="7"/>
  <c r="F100" i="10"/>
  <c r="B101" i="10" s="1"/>
  <c r="D101" i="10" s="1"/>
  <c r="E101" i="10" s="1"/>
  <c r="I101" i="10" s="1"/>
  <c r="N100" i="10"/>
  <c r="M100" i="10"/>
  <c r="K102" i="8"/>
  <c r="F102" i="8"/>
  <c r="B103" i="8" s="1"/>
  <c r="G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G459" i="12" l="1"/>
  <c r="K459" i="12" s="1"/>
  <c r="L459" i="12" s="1"/>
  <c r="D459" i="12"/>
  <c r="E459" i="12" s="1"/>
  <c r="M102" i="8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N459" i="12" l="1"/>
  <c r="M459" i="12"/>
  <c r="I459" i="12"/>
  <c r="F459" i="12"/>
  <c r="B460" i="12" s="1"/>
  <c r="M101" i="10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D104" i="8" l="1"/>
  <c r="E104" i="8" s="1"/>
  <c r="I104" i="8" s="1"/>
  <c r="G104" i="8"/>
  <c r="G460" i="12"/>
  <c r="K460" i="12" s="1"/>
  <c r="L460" i="12" s="1"/>
  <c r="D460" i="12"/>
  <c r="E460" i="12" s="1"/>
  <c r="J155" i="7"/>
  <c r="F102" i="10"/>
  <c r="B103" i="10" s="1"/>
  <c r="D103" i="10" s="1"/>
  <c r="E103" i="10" s="1"/>
  <c r="I103" i="10" s="1"/>
  <c r="N102" i="10"/>
  <c r="M102" i="10"/>
  <c r="K104" i="8"/>
  <c r="F104" i="8"/>
  <c r="B105" i="8" s="1"/>
  <c r="G105" i="8" s="1"/>
  <c r="F86" i="7"/>
  <c r="B87" i="7" s="1"/>
  <c r="G87" i="7" s="1"/>
  <c r="K87" i="7" s="1"/>
  <c r="L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N460" i="12" l="1"/>
  <c r="M460" i="12"/>
  <c r="I460" i="12"/>
  <c r="F460" i="12"/>
  <c r="B461" i="12" s="1"/>
  <c r="M104" i="8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G461" i="12" l="1"/>
  <c r="K461" i="12" s="1"/>
  <c r="L461" i="12" s="1"/>
  <c r="D461" i="12"/>
  <c r="E461" i="12" s="1"/>
  <c r="M103" i="10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N105" i="8"/>
  <c r="M105" i="8"/>
  <c r="M87" i="7"/>
  <c r="N87" i="7"/>
  <c r="F87" i="7"/>
  <c r="B88" i="7" s="1"/>
  <c r="G88" i="7" s="1"/>
  <c r="K88" i="7" s="1"/>
  <c r="L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D106" i="8" l="1"/>
  <c r="E106" i="8" s="1"/>
  <c r="I106" i="8" s="1"/>
  <c r="G106" i="8"/>
  <c r="N461" i="12"/>
  <c r="M461" i="12"/>
  <c r="I461" i="12"/>
  <c r="F461" i="12"/>
  <c r="B462" i="12" s="1"/>
  <c r="J158" i="7"/>
  <c r="F104" i="10"/>
  <c r="B105" i="10" s="1"/>
  <c r="D105" i="10" s="1"/>
  <c r="E105" i="10" s="1"/>
  <c r="I105" i="10" s="1"/>
  <c r="N104" i="10"/>
  <c r="M104" i="10"/>
  <c r="K106" i="8"/>
  <c r="F106" i="8"/>
  <c r="B107" i="8" s="1"/>
  <c r="G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G462" i="12" l="1"/>
  <c r="K462" i="12" s="1"/>
  <c r="L462" i="12" s="1"/>
  <c r="D462" i="12"/>
  <c r="E462" i="12" s="1"/>
  <c r="M106" i="8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L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N462" i="12" l="1"/>
  <c r="M462" i="12"/>
  <c r="I462" i="12"/>
  <c r="F462" i="12"/>
  <c r="B463" i="12" s="1"/>
  <c r="M105" i="10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D108" i="8" l="1"/>
  <c r="E108" i="8" s="1"/>
  <c r="I108" i="8" s="1"/>
  <c r="G108" i="8"/>
  <c r="G463" i="12"/>
  <c r="K463" i="12" s="1"/>
  <c r="L463" i="12" s="1"/>
  <c r="D463" i="12"/>
  <c r="E463" i="12" s="1"/>
  <c r="J161" i="7"/>
  <c r="F106" i="10"/>
  <c r="B107" i="10" s="1"/>
  <c r="D107" i="10" s="1"/>
  <c r="E107" i="10" s="1"/>
  <c r="I107" i="10" s="1"/>
  <c r="N106" i="10"/>
  <c r="M106" i="10"/>
  <c r="K108" i="8"/>
  <c r="M89" i="7"/>
  <c r="N89" i="7"/>
  <c r="F89" i="7"/>
  <c r="B90" i="7" s="1"/>
  <c r="G90" i="7" s="1"/>
  <c r="K90" i="7" s="1"/>
  <c r="L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F108" i="8" l="1"/>
  <c r="B109" i="8" s="1"/>
  <c r="G109" i="8" s="1"/>
  <c r="K109" i="8" s="1"/>
  <c r="L109" i="8" s="1"/>
  <c r="N463" i="12"/>
  <c r="M463" i="12"/>
  <c r="I463" i="12"/>
  <c r="F463" i="12"/>
  <c r="B464" i="12" s="1"/>
  <c r="M108" i="8"/>
  <c r="L108" i="8"/>
  <c r="J162" i="7"/>
  <c r="G107" i="10"/>
  <c r="K107" i="10" s="1"/>
  <c r="F107" i="10"/>
  <c r="B108" i="10" s="1"/>
  <c r="N108" i="8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G464" i="12" l="1"/>
  <c r="K464" i="12" s="1"/>
  <c r="L464" i="12" s="1"/>
  <c r="D464" i="12"/>
  <c r="E464" i="12" s="1"/>
  <c r="M107" i="10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N109" i="8"/>
  <c r="M109" i="8"/>
  <c r="F90" i="7"/>
  <c r="B91" i="7" s="1"/>
  <c r="G91" i="7" s="1"/>
  <c r="K91" i="7" s="1"/>
  <c r="L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G110" i="8" l="1"/>
  <c r="K110" i="8" s="1"/>
  <c r="N464" i="12"/>
  <c r="M464" i="12"/>
  <c r="I464" i="12"/>
  <c r="F464" i="12"/>
  <c r="B465" i="12" s="1"/>
  <c r="J164" i="7"/>
  <c r="F108" i="10"/>
  <c r="B109" i="10" s="1"/>
  <c r="D109" i="10" s="1"/>
  <c r="E109" i="10" s="1"/>
  <c r="I109" i="10" s="1"/>
  <c r="N108" i="10"/>
  <c r="M108" i="10"/>
  <c r="D110" i="8"/>
  <c r="E110" i="8" s="1"/>
  <c r="I110" i="8" s="1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L110" i="8" l="1"/>
  <c r="N110" i="8" s="1"/>
  <c r="M110" i="8"/>
  <c r="G465" i="12"/>
  <c r="K465" i="12" s="1"/>
  <c r="L465" i="12" s="1"/>
  <c r="D465" i="12"/>
  <c r="E465" i="12" s="1"/>
  <c r="J165" i="7"/>
  <c r="G109" i="10"/>
  <c r="K109" i="10" s="1"/>
  <c r="F109" i="10"/>
  <c r="B110" i="10" s="1"/>
  <c r="F110" i="8"/>
  <c r="B111" i="8" s="1"/>
  <c r="M91" i="7"/>
  <c r="N91" i="7"/>
  <c r="F91" i="7"/>
  <c r="B92" i="7" s="1"/>
  <c r="G92" i="7" s="1"/>
  <c r="K92" i="7" s="1"/>
  <c r="L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G111" i="8" l="1"/>
  <c r="K111" i="8" s="1"/>
  <c r="N465" i="12"/>
  <c r="M465" i="12"/>
  <c r="I465" i="12"/>
  <c r="F465" i="12"/>
  <c r="B466" i="12" s="1"/>
  <c r="M109" i="10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L111" i="8" l="1"/>
  <c r="N111" i="8" s="1"/>
  <c r="M111" i="8"/>
  <c r="G466" i="12"/>
  <c r="K466" i="12" s="1"/>
  <c r="L466" i="12" s="1"/>
  <c r="D466" i="12"/>
  <c r="E466" i="12" s="1"/>
  <c r="J167" i="7"/>
  <c r="F110" i="10"/>
  <c r="B111" i="10" s="1"/>
  <c r="D111" i="10" s="1"/>
  <c r="E111" i="10" s="1"/>
  <c r="I111" i="10" s="1"/>
  <c r="N110" i="10"/>
  <c r="M110" i="10"/>
  <c r="F111" i="8"/>
  <c r="B112" i="8" s="1"/>
  <c r="F92" i="7"/>
  <c r="B93" i="7" s="1"/>
  <c r="G93" i="7" s="1"/>
  <c r="K93" i="7" s="1"/>
  <c r="L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D112" i="8" l="1"/>
  <c r="E112" i="8" s="1"/>
  <c r="I112" i="8" s="1"/>
  <c r="G112" i="8"/>
  <c r="N466" i="12"/>
  <c r="M466" i="12"/>
  <c r="I466" i="12"/>
  <c r="F466" i="12"/>
  <c r="B467" i="12" s="1"/>
  <c r="J168" i="7"/>
  <c r="G111" i="10"/>
  <c r="K111" i="10" s="1"/>
  <c r="F111" i="10"/>
  <c r="B112" i="10" s="1"/>
  <c r="F112" i="8"/>
  <c r="B113" i="8" s="1"/>
  <c r="K112" i="8"/>
  <c r="L112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D113" i="8" l="1"/>
  <c r="E113" i="8" s="1"/>
  <c r="I113" i="8" s="1"/>
  <c r="G113" i="8"/>
  <c r="K113" i="8" s="1"/>
  <c r="L113" i="8" s="1"/>
  <c r="G467" i="12"/>
  <c r="K467" i="12" s="1"/>
  <c r="L467" i="12" s="1"/>
  <c r="D467" i="12"/>
  <c r="E467" i="12" s="1"/>
  <c r="M111" i="10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N113" i="8"/>
  <c r="M113" i="8"/>
  <c r="M93" i="7"/>
  <c r="N93" i="7"/>
  <c r="F93" i="7"/>
  <c r="B94" i="7" s="1"/>
  <c r="G94" i="7" s="1"/>
  <c r="K94" i="7" s="1"/>
  <c r="L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D114" i="8" l="1"/>
  <c r="E114" i="8" s="1"/>
  <c r="I114" i="8" s="1"/>
  <c r="G114" i="8"/>
  <c r="N467" i="12"/>
  <c r="M467" i="12"/>
  <c r="I467" i="12"/>
  <c r="F467" i="12"/>
  <c r="B468" i="12" s="1"/>
  <c r="J170" i="7"/>
  <c r="F112" i="10"/>
  <c r="B113" i="10" s="1"/>
  <c r="D113" i="10" s="1"/>
  <c r="E113" i="10" s="1"/>
  <c r="I113" i="10" s="1"/>
  <c r="N112" i="10"/>
  <c r="M112" i="10"/>
  <c r="K114" i="8"/>
  <c r="F114" i="8"/>
  <c r="B115" i="8" s="1"/>
  <c r="G115" i="8" s="1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G468" i="12" l="1"/>
  <c r="K468" i="12" s="1"/>
  <c r="L468" i="12" s="1"/>
  <c r="D468" i="12"/>
  <c r="E468" i="12" s="1"/>
  <c r="M114" i="8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L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N468" i="12" l="1"/>
  <c r="M468" i="12"/>
  <c r="I468" i="12"/>
  <c r="F468" i="12"/>
  <c r="B469" i="12" s="1"/>
  <c r="M113" i="10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D116" i="8" l="1"/>
  <c r="E116" i="8" s="1"/>
  <c r="I116" i="8" s="1"/>
  <c r="G116" i="8"/>
  <c r="G469" i="12"/>
  <c r="K469" i="12" s="1"/>
  <c r="L469" i="12" s="1"/>
  <c r="D469" i="12"/>
  <c r="E469" i="12" s="1"/>
  <c r="J173" i="7"/>
  <c r="F114" i="10"/>
  <c r="B115" i="10" s="1"/>
  <c r="D115" i="10" s="1"/>
  <c r="E115" i="10" s="1"/>
  <c r="I115" i="10" s="1"/>
  <c r="N114" i="10"/>
  <c r="M114" i="10"/>
  <c r="K116" i="8"/>
  <c r="F116" i="8"/>
  <c r="B117" i="8" s="1"/>
  <c r="G117" i="8" s="1"/>
  <c r="M95" i="7"/>
  <c r="N95" i="7"/>
  <c r="F95" i="7"/>
  <c r="B96" i="7" s="1"/>
  <c r="G96" i="7" s="1"/>
  <c r="K96" i="7" s="1"/>
  <c r="L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N469" i="12" l="1"/>
  <c r="M469" i="12"/>
  <c r="I469" i="12"/>
  <c r="F469" i="12"/>
  <c r="B470" i="12" s="1"/>
  <c r="M116" i="8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D470" i="12" l="1"/>
  <c r="E470" i="12" s="1"/>
  <c r="I470" i="12" s="1"/>
  <c r="G470" i="12"/>
  <c r="K470" i="12" s="1"/>
  <c r="L470" i="12" s="1"/>
  <c r="M115" i="10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N117" i="8"/>
  <c r="M117" i="8"/>
  <c r="F96" i="7"/>
  <c r="B97" i="7" s="1"/>
  <c r="G97" i="7" s="1"/>
  <c r="K97" i="7" s="1"/>
  <c r="L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D118" i="8" l="1"/>
  <c r="E118" i="8" s="1"/>
  <c r="I118" i="8" s="1"/>
  <c r="G118" i="8"/>
  <c r="F470" i="12"/>
  <c r="B471" i="12" s="1"/>
  <c r="N470" i="12"/>
  <c r="M470" i="12"/>
  <c r="J176" i="7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G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G471" i="12" l="1"/>
  <c r="K471" i="12" s="1"/>
  <c r="L471" i="12" s="1"/>
  <c r="D471" i="12"/>
  <c r="E471" i="12" s="1"/>
  <c r="I471" i="12" s="1"/>
  <c r="M118" i="8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F471" i="12" l="1"/>
  <c r="B472" i="12" s="1"/>
  <c r="G472" i="12" s="1"/>
  <c r="K472" i="12" s="1"/>
  <c r="L472" i="12" s="1"/>
  <c r="N471" i="12"/>
  <c r="M471" i="12"/>
  <c r="M117" i="10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D472" i="12" l="1"/>
  <c r="E472" i="12" s="1"/>
  <c r="I472" i="12" s="1"/>
  <c r="D120" i="8"/>
  <c r="E120" i="8" s="1"/>
  <c r="I120" i="8" s="1"/>
  <c r="G120" i="8"/>
  <c r="N472" i="12"/>
  <c r="M472" i="12"/>
  <c r="J179" i="7"/>
  <c r="F118" i="10"/>
  <c r="B119" i="10" s="1"/>
  <c r="D119" i="10" s="1"/>
  <c r="E119" i="10" s="1"/>
  <c r="I119" i="10" s="1"/>
  <c r="N118" i="10"/>
  <c r="M118" i="10"/>
  <c r="K120" i="8"/>
  <c r="F120" i="8"/>
  <c r="B121" i="8" s="1"/>
  <c r="G121" i="8" s="1"/>
  <c r="F98" i="7"/>
  <c r="B99" i="7" s="1"/>
  <c r="G99" i="7" s="1"/>
  <c r="K99" i="7" s="1"/>
  <c r="L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F472" i="12" l="1"/>
  <c r="B473" i="12" s="1"/>
  <c r="G473" i="12" s="1"/>
  <c r="K473" i="12" s="1"/>
  <c r="M120" i="8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D473" i="12" l="1"/>
  <c r="E473" i="12" s="1"/>
  <c r="I473" i="12" s="1"/>
  <c r="L473" i="12"/>
  <c r="N473" i="12" s="1"/>
  <c r="M473" i="12"/>
  <c r="M119" i="10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N121" i="8"/>
  <c r="M121" i="8"/>
  <c r="M99" i="7"/>
  <c r="N99" i="7"/>
  <c r="F99" i="7"/>
  <c r="B100" i="7" s="1"/>
  <c r="G100" i="7" s="1"/>
  <c r="K100" i="7" s="1"/>
  <c r="L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F473" i="12" l="1"/>
  <c r="B474" i="12" s="1"/>
  <c r="G474" i="12" s="1"/>
  <c r="K474" i="12" s="1"/>
  <c r="D122" i="8"/>
  <c r="E122" i="8" s="1"/>
  <c r="I122" i="8" s="1"/>
  <c r="G122" i="8"/>
  <c r="J182" i="7"/>
  <c r="F120" i="10"/>
  <c r="B121" i="10" s="1"/>
  <c r="D121" i="10" s="1"/>
  <c r="E121" i="10" s="1"/>
  <c r="I121" i="10" s="1"/>
  <c r="N120" i="10"/>
  <c r="M120" i="10"/>
  <c r="K122" i="8"/>
  <c r="F122" i="8"/>
  <c r="B123" i="8" s="1"/>
  <c r="G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D474" i="12" l="1"/>
  <c r="E474" i="12" s="1"/>
  <c r="I474" i="12" s="1"/>
  <c r="L474" i="12"/>
  <c r="N474" i="12" s="1"/>
  <c r="M474" i="12"/>
  <c r="F474" i="12"/>
  <c r="B475" i="12" s="1"/>
  <c r="G475" i="12" s="1"/>
  <c r="K475" i="12" s="1"/>
  <c r="M122" i="8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L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N475" i="12" l="1"/>
  <c r="L475" i="12"/>
  <c r="M475" i="12"/>
  <c r="D475" i="12"/>
  <c r="E475" i="12" s="1"/>
  <c r="I475" i="12" s="1"/>
  <c r="F475" i="12"/>
  <c r="B476" i="12" s="1"/>
  <c r="G476" i="12" s="1"/>
  <c r="K476" i="12" s="1"/>
  <c r="L476" i="12" s="1"/>
  <c r="M121" i="10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G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D476" i="12" l="1"/>
  <c r="E476" i="12" s="1"/>
  <c r="I476" i="12" s="1"/>
  <c r="N476" i="12"/>
  <c r="M476" i="12"/>
  <c r="J185" i="7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L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F476" i="12" l="1"/>
  <c r="B477" i="12" s="1"/>
  <c r="G477" i="12" s="1"/>
  <c r="K477" i="12" s="1"/>
  <c r="L477" i="12" s="1"/>
  <c r="J186" i="7"/>
  <c r="G123" i="10"/>
  <c r="K123" i="10" s="1"/>
  <c r="F123" i="10"/>
  <c r="B124" i="10" s="1"/>
  <c r="F124" i="8"/>
  <c r="B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D125" i="8" l="1"/>
  <c r="E125" i="8" s="1"/>
  <c r="I125" i="8" s="1"/>
  <c r="G125" i="8"/>
  <c r="D477" i="12"/>
  <c r="E477" i="12" s="1"/>
  <c r="I477" i="12" s="1"/>
  <c r="N477" i="12"/>
  <c r="M477" i="12"/>
  <c r="M123" i="10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G126" i="8" s="1"/>
  <c r="N102" i="7"/>
  <c r="M102" i="7"/>
  <c r="F102" i="7"/>
  <c r="B103" i="7" s="1"/>
  <c r="G103" i="7" s="1"/>
  <c r="K103" i="7" s="1"/>
  <c r="L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F477" i="12" l="1"/>
  <c r="B478" i="12" s="1"/>
  <c r="G478" i="12" s="1"/>
  <c r="K478" i="12" s="1"/>
  <c r="M125" i="8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L478" i="12" l="1"/>
  <c r="N478" i="12" s="1"/>
  <c r="M478" i="12"/>
  <c r="D478" i="12"/>
  <c r="E478" i="12" s="1"/>
  <c r="I478" i="12" s="1"/>
  <c r="J189" i="7"/>
  <c r="G125" i="10"/>
  <c r="K125" i="10" s="1"/>
  <c r="F125" i="10"/>
  <c r="B126" i="10" s="1"/>
  <c r="F126" i="8"/>
  <c r="B127" i="8" s="1"/>
  <c r="G127" i="8" s="1"/>
  <c r="N126" i="8"/>
  <c r="M126" i="8"/>
  <c r="I103" i="7"/>
  <c r="F103" i="7"/>
  <c r="B104" i="7" s="1"/>
  <c r="G104" i="7" s="1"/>
  <c r="K104" i="7" s="1"/>
  <c r="L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F478" i="12" l="1"/>
  <c r="B479" i="12" s="1"/>
  <c r="G479" i="12" s="1"/>
  <c r="K479" i="12" s="1"/>
  <c r="M125" i="10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L479" i="12" l="1"/>
  <c r="N479" i="12" s="1"/>
  <c r="D479" i="12"/>
  <c r="E479" i="12" s="1"/>
  <c r="I479" i="12" s="1"/>
  <c r="M479" i="12"/>
  <c r="F479" i="12"/>
  <c r="B480" i="12" s="1"/>
  <c r="G480" i="12" s="1"/>
  <c r="K480" i="12" s="1"/>
  <c r="L480" i="12" s="1"/>
  <c r="J191" i="7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G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D480" i="12" l="1"/>
  <c r="E480" i="12" s="1"/>
  <c r="I480" i="12" s="1"/>
  <c r="N480" i="12"/>
  <c r="M480" i="12"/>
  <c r="J192" i="7"/>
  <c r="G127" i="10"/>
  <c r="K127" i="10" s="1"/>
  <c r="F127" i="10"/>
  <c r="B128" i="10" s="1"/>
  <c r="D105" i="7"/>
  <c r="E105" i="7" s="1"/>
  <c r="G105" i="7"/>
  <c r="K105" i="7" s="1"/>
  <c r="L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L106" i="7" s="1"/>
  <c r="M105" i="7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F480" i="12" l="1"/>
  <c r="B481" i="12" s="1"/>
  <c r="G481" i="12" s="1"/>
  <c r="K481" i="12" s="1"/>
  <c r="L481" i="12" s="1"/>
  <c r="M127" i="10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D129" i="8" l="1"/>
  <c r="E129" i="8" s="1"/>
  <c r="I129" i="8" s="1"/>
  <c r="G129" i="8"/>
  <c r="D481" i="12"/>
  <c r="E481" i="12" s="1"/>
  <c r="I481" i="12" s="1"/>
  <c r="M481" i="12"/>
  <c r="N481" i="12"/>
  <c r="J194" i="7"/>
  <c r="F128" i="10"/>
  <c r="B129" i="10" s="1"/>
  <c r="D129" i="10" s="1"/>
  <c r="E129" i="10" s="1"/>
  <c r="I129" i="10" s="1"/>
  <c r="N128" i="10"/>
  <c r="M128" i="10"/>
  <c r="K129" i="8"/>
  <c r="F129" i="8"/>
  <c r="B130" i="8" s="1"/>
  <c r="G130" i="8" s="1"/>
  <c r="N106" i="7"/>
  <c r="M106" i="7"/>
  <c r="F106" i="7"/>
  <c r="B107" i="7" s="1"/>
  <c r="G107" i="7" s="1"/>
  <c r="K107" i="7" s="1"/>
  <c r="L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F481" i="12" l="1"/>
  <c r="B482" i="12" s="1"/>
  <c r="G482" i="12" s="1"/>
  <c r="K482" i="12" s="1"/>
  <c r="L482" i="12" s="1"/>
  <c r="M129" i="8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D482" i="12" l="1"/>
  <c r="E482" i="12" s="1"/>
  <c r="I482" i="12" s="1"/>
  <c r="N482" i="12"/>
  <c r="M482" i="12"/>
  <c r="M129" i="10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G131" i="8" s="1"/>
  <c r="N130" i="8"/>
  <c r="M130" i="8"/>
  <c r="I107" i="7"/>
  <c r="F107" i="7"/>
  <c r="B108" i="7" s="1"/>
  <c r="G108" i="7" s="1"/>
  <c r="K108" i="7" s="1"/>
  <c r="L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F482" i="12" l="1"/>
  <c r="B483" i="12" s="1"/>
  <c r="G483" i="12" s="1"/>
  <c r="K483" i="12" s="1"/>
  <c r="L483" i="12" s="1"/>
  <c r="J197" i="7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D483" i="12" l="1"/>
  <c r="E483" i="12" s="1"/>
  <c r="I483" i="12" s="1"/>
  <c r="M483" i="12"/>
  <c r="N483" i="12"/>
  <c r="J198" i="7"/>
  <c r="G131" i="10"/>
  <c r="K131" i="10" s="1"/>
  <c r="F131" i="10"/>
  <c r="B132" i="10" s="1"/>
  <c r="M131" i="8"/>
  <c r="N131" i="8"/>
  <c r="F131" i="8"/>
  <c r="B132" i="8" s="1"/>
  <c r="G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F483" i="12" l="1"/>
  <c r="B484" i="12" s="1"/>
  <c r="G484" i="12" s="1"/>
  <c r="K484" i="12" s="1"/>
  <c r="L484" i="12" s="1"/>
  <c r="M131" i="10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L109" i="7" s="1"/>
  <c r="N109" i="7" s="1"/>
  <c r="K132" i="8"/>
  <c r="L132" i="8" s="1"/>
  <c r="D132" i="8"/>
  <c r="E132" i="8" s="1"/>
  <c r="I132" i="8" s="1"/>
  <c r="I108" i="7"/>
  <c r="I109" i="7" s="1"/>
  <c r="M109" i="7"/>
  <c r="F109" i="7"/>
  <c r="B110" i="7" s="1"/>
  <c r="G110" i="7" s="1"/>
  <c r="K110" i="7" s="1"/>
  <c r="L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D484" i="12" l="1"/>
  <c r="E484" i="12" s="1"/>
  <c r="I484" i="12" s="1"/>
  <c r="M484" i="12"/>
  <c r="N484" i="12"/>
  <c r="J200" i="7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D133" i="8" l="1"/>
  <c r="E133" i="8" s="1"/>
  <c r="I133" i="8" s="1"/>
  <c r="G133" i="8"/>
  <c r="F484" i="12"/>
  <c r="B485" i="12" s="1"/>
  <c r="G485" i="12" s="1"/>
  <c r="K485" i="12" s="1"/>
  <c r="L485" i="12" s="1"/>
  <c r="J201" i="7"/>
  <c r="G133" i="10"/>
  <c r="K133" i="10" s="1"/>
  <c r="F133" i="10"/>
  <c r="B134" i="10" s="1"/>
  <c r="K133" i="8"/>
  <c r="F133" i="8"/>
  <c r="B134" i="8" s="1"/>
  <c r="G134" i="8" s="1"/>
  <c r="F110" i="7"/>
  <c r="B111" i="7" s="1"/>
  <c r="G111" i="7" s="1"/>
  <c r="K111" i="7" s="1"/>
  <c r="L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D485" i="12" l="1"/>
  <c r="E485" i="12" s="1"/>
  <c r="I485" i="12" s="1"/>
  <c r="M485" i="12"/>
  <c r="N485" i="12"/>
  <c r="M133" i="10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F485" i="12" l="1"/>
  <c r="B486" i="12" s="1"/>
  <c r="J203" i="7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G135" i="8" s="1"/>
  <c r="N134" i="8"/>
  <c r="M134" i="8"/>
  <c r="M111" i="7"/>
  <c r="N111" i="7"/>
  <c r="F111" i="7"/>
  <c r="B112" i="7" s="1"/>
  <c r="G112" i="7" s="1"/>
  <c r="K112" i="7" s="1"/>
  <c r="L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D486" i="12" l="1"/>
  <c r="E486" i="12" s="1"/>
  <c r="I486" i="12" s="1"/>
  <c r="G486" i="12"/>
  <c r="K486" i="12" s="1"/>
  <c r="F486" i="12"/>
  <c r="B487" i="12" s="1"/>
  <c r="J204" i="7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L486" i="12" l="1"/>
  <c r="N486" i="12" s="1"/>
  <c r="D487" i="12"/>
  <c r="E487" i="12" s="1"/>
  <c r="I487" i="12" s="1"/>
  <c r="G487" i="12"/>
  <c r="K487" i="12" s="1"/>
  <c r="M486" i="12"/>
  <c r="F487" i="12"/>
  <c r="B488" i="12" s="1"/>
  <c r="G488" i="12" s="1"/>
  <c r="K488" i="12" s="1"/>
  <c r="L488" i="12" s="1"/>
  <c r="M135" i="10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G136" i="8" s="1"/>
  <c r="F112" i="7"/>
  <c r="B113" i="7" s="1"/>
  <c r="G113" i="7" s="1"/>
  <c r="K113" i="7" s="1"/>
  <c r="L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L487" i="12" l="1"/>
  <c r="N487" i="12" s="1"/>
  <c r="M487" i="12"/>
  <c r="D488" i="12"/>
  <c r="E488" i="12" s="1"/>
  <c r="I488" i="12" s="1"/>
  <c r="J206" i="7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F488" i="12" l="1"/>
  <c r="B489" i="12" s="1"/>
  <c r="D489" i="12" s="1"/>
  <c r="E489" i="12" s="1"/>
  <c r="I489" i="12" s="1"/>
  <c r="N488" i="12"/>
  <c r="M488" i="12"/>
  <c r="J207" i="7"/>
  <c r="G137" i="10"/>
  <c r="K137" i="10" s="1"/>
  <c r="F137" i="10"/>
  <c r="B138" i="10" s="1"/>
  <c r="F136" i="8"/>
  <c r="B137" i="8" s="1"/>
  <c r="N136" i="8"/>
  <c r="M136" i="8"/>
  <c r="M113" i="7"/>
  <c r="N113" i="7"/>
  <c r="F113" i="7"/>
  <c r="B114" i="7" s="1"/>
  <c r="G114" i="7" s="1"/>
  <c r="K114" i="7" s="1"/>
  <c r="L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D137" i="8" l="1"/>
  <c r="E137" i="8" s="1"/>
  <c r="I137" i="8" s="1"/>
  <c r="G137" i="8"/>
  <c r="G489" i="12"/>
  <c r="K489" i="12" s="1"/>
  <c r="F489" i="12"/>
  <c r="B490" i="12" s="1"/>
  <c r="M137" i="10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G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L489" i="12" l="1"/>
  <c r="N489" i="12" s="1"/>
  <c r="M489" i="12"/>
  <c r="D490" i="12"/>
  <c r="E490" i="12" s="1"/>
  <c r="I490" i="12" s="1"/>
  <c r="G490" i="12"/>
  <c r="K490" i="12" s="1"/>
  <c r="M137" i="8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L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L490" i="12" l="1"/>
  <c r="N490" i="12" s="1"/>
  <c r="M490" i="12"/>
  <c r="F490" i="12"/>
  <c r="B491" i="12" s="1"/>
  <c r="G491" i="12" s="1"/>
  <c r="K491" i="12" s="1"/>
  <c r="L491" i="12" s="1"/>
  <c r="J210" i="7"/>
  <c r="G139" i="10"/>
  <c r="K139" i="10" s="1"/>
  <c r="F139" i="10"/>
  <c r="B140" i="10" s="1"/>
  <c r="F138" i="8"/>
  <c r="B139" i="8" s="1"/>
  <c r="G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D491" i="12" l="1"/>
  <c r="E491" i="12" s="1"/>
  <c r="I491" i="12" s="1"/>
  <c r="N491" i="12"/>
  <c r="M491" i="12"/>
  <c r="M139" i="10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L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F491" i="12" l="1"/>
  <c r="B492" i="12" s="1"/>
  <c r="G492" i="12" s="1"/>
  <c r="K492" i="12" s="1"/>
  <c r="L492" i="12" s="1"/>
  <c r="J212" i="7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G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D492" i="12" l="1"/>
  <c r="E492" i="12" s="1"/>
  <c r="I492" i="12" s="1"/>
  <c r="M492" i="12"/>
  <c r="N492" i="12"/>
  <c r="J213" i="7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L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F492" i="12" l="1"/>
  <c r="B493" i="12" s="1"/>
  <c r="G493" i="12" s="1"/>
  <c r="K493" i="12" s="1"/>
  <c r="L493" i="12" s="1"/>
  <c r="M141" i="10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D141" i="8" l="1"/>
  <c r="E141" i="8" s="1"/>
  <c r="I141" i="8" s="1"/>
  <c r="G141" i="8"/>
  <c r="D493" i="12"/>
  <c r="E493" i="12" s="1"/>
  <c r="I493" i="12" s="1"/>
  <c r="N493" i="12"/>
  <c r="M493" i="12"/>
  <c r="J215" i="7"/>
  <c r="F142" i="10"/>
  <c r="B143" i="10" s="1"/>
  <c r="D143" i="10" s="1"/>
  <c r="E143" i="10" s="1"/>
  <c r="I143" i="10" s="1"/>
  <c r="N142" i="10"/>
  <c r="M142" i="10"/>
  <c r="K141" i="8"/>
  <c r="F141" i="8"/>
  <c r="B142" i="8" s="1"/>
  <c r="G142" i="8" s="1"/>
  <c r="M117" i="7"/>
  <c r="N117" i="7"/>
  <c r="F117" i="7"/>
  <c r="B118" i="7" s="1"/>
  <c r="G118" i="7" s="1"/>
  <c r="K118" i="7" s="1"/>
  <c r="L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F493" i="12" l="1"/>
  <c r="B494" i="12" s="1"/>
  <c r="G494" i="12" s="1"/>
  <c r="K494" i="12" s="1"/>
  <c r="L494" i="12" s="1"/>
  <c r="M141" i="8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D494" i="12" l="1"/>
  <c r="E494" i="12" s="1"/>
  <c r="I494" i="12" s="1"/>
  <c r="M494" i="12"/>
  <c r="N494" i="12"/>
  <c r="M143" i="10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G143" i="8" s="1"/>
  <c r="N142" i="8"/>
  <c r="M142" i="8"/>
  <c r="F118" i="7"/>
  <c r="B119" i="7" s="1"/>
  <c r="G119" i="7" s="1"/>
  <c r="K119" i="7" s="1"/>
  <c r="L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F494" i="12" l="1"/>
  <c r="B495" i="12" s="1"/>
  <c r="G495" i="12" s="1"/>
  <c r="K495" i="12" s="1"/>
  <c r="J218" i="7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L495" i="12" l="1"/>
  <c r="N495" i="12" s="1"/>
  <c r="M495" i="12"/>
  <c r="D495" i="12"/>
  <c r="E495" i="12" s="1"/>
  <c r="I495" i="12" s="1"/>
  <c r="J219" i="7"/>
  <c r="G145" i="10"/>
  <c r="K145" i="10" s="1"/>
  <c r="F145" i="10"/>
  <c r="B146" i="10" s="1"/>
  <c r="M143" i="8"/>
  <c r="N143" i="8"/>
  <c r="F143" i="8"/>
  <c r="B144" i="8" s="1"/>
  <c r="G144" i="8" s="1"/>
  <c r="M119" i="7"/>
  <c r="N119" i="7"/>
  <c r="F119" i="7"/>
  <c r="B120" i="7" s="1"/>
  <c r="G120" i="7" s="1"/>
  <c r="K120" i="7" s="1"/>
  <c r="L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F495" i="12" l="1"/>
  <c r="B496" i="12" s="1"/>
  <c r="D496" i="12" s="1"/>
  <c r="E496" i="12" s="1"/>
  <c r="M145" i="10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G496" i="12" l="1"/>
  <c r="K496" i="12" s="1"/>
  <c r="M496" i="12" s="1"/>
  <c r="I496" i="12"/>
  <c r="F496" i="12"/>
  <c r="B497" i="12" s="1"/>
  <c r="D497" i="12" s="1"/>
  <c r="E497" i="12" s="1"/>
  <c r="G497" i="12"/>
  <c r="K497" i="12" s="1"/>
  <c r="L497" i="12" s="1"/>
  <c r="J221" i="7"/>
  <c r="F146" i="10"/>
  <c r="B147" i="10" s="1"/>
  <c r="D147" i="10" s="1"/>
  <c r="E147" i="10" s="1"/>
  <c r="I147" i="10" s="1"/>
  <c r="N146" i="10"/>
  <c r="M146" i="10"/>
  <c r="F144" i="8"/>
  <c r="B145" i="8" s="1"/>
  <c r="N144" i="8"/>
  <c r="M144" i="8"/>
  <c r="F120" i="7"/>
  <c r="B121" i="7" s="1"/>
  <c r="G121" i="7" s="1"/>
  <c r="K121" i="7" s="1"/>
  <c r="L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L496" i="12" l="1"/>
  <c r="N496" i="12" s="1"/>
  <c r="D145" i="8"/>
  <c r="E145" i="8" s="1"/>
  <c r="I145" i="8" s="1"/>
  <c r="G145" i="8"/>
  <c r="I497" i="12"/>
  <c r="F497" i="12"/>
  <c r="B498" i="12" s="1"/>
  <c r="N497" i="12"/>
  <c r="M497" i="12"/>
  <c r="J222" i="7"/>
  <c r="G147" i="10"/>
  <c r="K147" i="10" s="1"/>
  <c r="F147" i="10"/>
  <c r="B148" i="10" s="1"/>
  <c r="K145" i="8"/>
  <c r="F145" i="8"/>
  <c r="B146" i="8" s="1"/>
  <c r="G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G498" i="12" l="1"/>
  <c r="K498" i="12" s="1"/>
  <c r="L498" i="12" s="1"/>
  <c r="D498" i="12"/>
  <c r="E498" i="12" s="1"/>
  <c r="M147" i="10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L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N498" i="12" l="1"/>
  <c r="M498" i="12"/>
  <c r="F498" i="12"/>
  <c r="B499" i="12" s="1"/>
  <c r="I498" i="12"/>
  <c r="J224" i="7"/>
  <c r="F148" i="10"/>
  <c r="B149" i="10" s="1"/>
  <c r="D149" i="10" s="1"/>
  <c r="E149" i="10" s="1"/>
  <c r="I149" i="10" s="1"/>
  <c r="N148" i="10"/>
  <c r="M148" i="10"/>
  <c r="F146" i="8"/>
  <c r="B147" i="8" s="1"/>
  <c r="G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G499" i="12" l="1"/>
  <c r="K499" i="12" s="1"/>
  <c r="L499" i="12" s="1"/>
  <c r="D499" i="12"/>
  <c r="E499" i="12" s="1"/>
  <c r="I499" i="12" s="1"/>
  <c r="J225" i="7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N499" i="12" l="1"/>
  <c r="M499" i="12"/>
  <c r="F499" i="12"/>
  <c r="B500" i="12" s="1"/>
  <c r="M149" i="10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G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G500" i="12" l="1"/>
  <c r="K500" i="12" s="1"/>
  <c r="L500" i="12" s="1"/>
  <c r="D500" i="12"/>
  <c r="E500" i="12" s="1"/>
  <c r="J227" i="7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L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I500" i="12" l="1"/>
  <c r="F500" i="12"/>
  <c r="B501" i="12" s="1"/>
  <c r="N500" i="12"/>
  <c r="M500" i="12"/>
  <c r="J228" i="7"/>
  <c r="D151" i="10"/>
  <c r="E151" i="10" s="1"/>
  <c r="I151" i="10" s="1"/>
  <c r="N151" i="10"/>
  <c r="M151" i="10"/>
  <c r="F148" i="8"/>
  <c r="B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D149" i="8" l="1"/>
  <c r="E149" i="8" s="1"/>
  <c r="I149" i="8" s="1"/>
  <c r="G149" i="8"/>
  <c r="G501" i="12"/>
  <c r="K501" i="12" s="1"/>
  <c r="L501" i="12" s="1"/>
  <c r="D501" i="12"/>
  <c r="E501" i="12" s="1"/>
  <c r="J229" i="7"/>
  <c r="F151" i="10"/>
  <c r="B152" i="10" s="1"/>
  <c r="D152" i="10" s="1"/>
  <c r="E152" i="10" s="1"/>
  <c r="I152" i="10" s="1"/>
  <c r="K149" i="8"/>
  <c r="F149" i="8"/>
  <c r="B150" i="8" s="1"/>
  <c r="G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I501" i="12" l="1"/>
  <c r="F501" i="12"/>
  <c r="B502" i="12" s="1"/>
  <c r="N501" i="12"/>
  <c r="M501" i="12"/>
  <c r="M149" i="8"/>
  <c r="L149" i="8"/>
  <c r="J230" i="7"/>
  <c r="G152" i="10"/>
  <c r="K152" i="10" s="1"/>
  <c r="F152" i="10"/>
  <c r="B153" i="10" s="1"/>
  <c r="D125" i="7"/>
  <c r="E125" i="7" s="1"/>
  <c r="G125" i="7"/>
  <c r="K125" i="7" s="1"/>
  <c r="M125" i="7" s="1"/>
  <c r="N149" i="8"/>
  <c r="K150" i="8"/>
  <c r="L150" i="8" s="1"/>
  <c r="D150" i="8"/>
  <c r="E150" i="8" s="1"/>
  <c r="I150" i="8" s="1"/>
  <c r="I124" i="7"/>
  <c r="I125" i="7" s="1"/>
  <c r="F125" i="7"/>
  <c r="B126" i="7" s="1"/>
  <c r="G126" i="7" s="1"/>
  <c r="K126" i="7" s="1"/>
  <c r="L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L125" i="7" l="1"/>
  <c r="N125" i="7" s="1"/>
  <c r="G502" i="12"/>
  <c r="K502" i="12" s="1"/>
  <c r="L502" i="12" s="1"/>
  <c r="D502" i="12"/>
  <c r="E502" i="12" s="1"/>
  <c r="M152" i="10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G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N502" i="12" l="1"/>
  <c r="M502" i="12"/>
  <c r="I502" i="12"/>
  <c r="F502" i="12"/>
  <c r="B503" i="12" s="1"/>
  <c r="J232" i="7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L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G503" i="12" l="1"/>
  <c r="K503" i="12" s="1"/>
  <c r="L503" i="12" s="1"/>
  <c r="D503" i="12"/>
  <c r="E503" i="12" s="1"/>
  <c r="J233" i="7"/>
  <c r="G154" i="10"/>
  <c r="K154" i="10" s="1"/>
  <c r="F154" i="10"/>
  <c r="B155" i="10" s="1"/>
  <c r="M151" i="8"/>
  <c r="N151" i="8"/>
  <c r="F151" i="8"/>
  <c r="B152" i="8" s="1"/>
  <c r="G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F503" i="12" l="1"/>
  <c r="B504" i="12" s="1"/>
  <c r="I503" i="12"/>
  <c r="N503" i="12"/>
  <c r="M503" i="12"/>
  <c r="M154" i="10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L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G504" i="12" l="1"/>
  <c r="K504" i="12" s="1"/>
  <c r="L504" i="12" s="1"/>
  <c r="D504" i="12"/>
  <c r="E504" i="12" s="1"/>
  <c r="J235" i="7"/>
  <c r="F155" i="10"/>
  <c r="B156" i="10" s="1"/>
  <c r="D156" i="10" s="1"/>
  <c r="E156" i="10" s="1"/>
  <c r="I156" i="10" s="1"/>
  <c r="N155" i="10"/>
  <c r="M155" i="10"/>
  <c r="F152" i="8"/>
  <c r="B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D153" i="8" l="1"/>
  <c r="E153" i="8" s="1"/>
  <c r="I153" i="8" s="1"/>
  <c r="G153" i="8"/>
  <c r="I504" i="12"/>
  <c r="F504" i="12"/>
  <c r="B505" i="12" s="1"/>
  <c r="N504" i="12"/>
  <c r="M504" i="12"/>
  <c r="J236" i="7"/>
  <c r="G156" i="10"/>
  <c r="K156" i="10" s="1"/>
  <c r="F156" i="10"/>
  <c r="B157" i="10" s="1"/>
  <c r="K153" i="8"/>
  <c r="F153" i="8"/>
  <c r="B154" i="8" s="1"/>
  <c r="G154" i="8" s="1"/>
  <c r="F128" i="7"/>
  <c r="B129" i="7" s="1"/>
  <c r="G129" i="7" s="1"/>
  <c r="K129" i="7" s="1"/>
  <c r="L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G505" i="12" l="1"/>
  <c r="K505" i="12" s="1"/>
  <c r="L505" i="12" s="1"/>
  <c r="D505" i="12"/>
  <c r="E505" i="12" s="1"/>
  <c r="M156" i="10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I505" i="12" l="1"/>
  <c r="F505" i="12"/>
  <c r="B506" i="12" s="1"/>
  <c r="N505" i="12"/>
  <c r="M505" i="12"/>
  <c r="J238" i="7"/>
  <c r="F157" i="10"/>
  <c r="B158" i="10" s="1"/>
  <c r="D158" i="10" s="1"/>
  <c r="E158" i="10" s="1"/>
  <c r="I158" i="10" s="1"/>
  <c r="N157" i="10"/>
  <c r="M157" i="10"/>
  <c r="F154" i="8"/>
  <c r="B155" i="8" s="1"/>
  <c r="G155" i="8" s="1"/>
  <c r="N154" i="8"/>
  <c r="M154" i="8"/>
  <c r="M129" i="7"/>
  <c r="N129" i="7"/>
  <c r="F129" i="7"/>
  <c r="B130" i="7" s="1"/>
  <c r="G130" i="7" s="1"/>
  <c r="K130" i="7" s="1"/>
  <c r="L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G506" i="12" l="1"/>
  <c r="K506" i="12" s="1"/>
  <c r="L506" i="12" s="1"/>
  <c r="D506" i="12"/>
  <c r="E506" i="12" s="1"/>
  <c r="J239" i="7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I506" i="12" l="1"/>
  <c r="F506" i="12"/>
  <c r="B507" i="12" s="1"/>
  <c r="N506" i="12"/>
  <c r="M506" i="12"/>
  <c r="M158" i="10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G156" i="8" s="1"/>
  <c r="F130" i="7"/>
  <c r="B131" i="7" s="1"/>
  <c r="G131" i="7" s="1"/>
  <c r="K131" i="7" s="1"/>
  <c r="L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G507" i="12" l="1"/>
  <c r="K507" i="12" s="1"/>
  <c r="L507" i="12" s="1"/>
  <c r="D507" i="12"/>
  <c r="E507" i="12" s="1"/>
  <c r="J241" i="7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I507" i="12" l="1"/>
  <c r="F507" i="12"/>
  <c r="B508" i="12" s="1"/>
  <c r="N507" i="12"/>
  <c r="M507" i="12"/>
  <c r="J242" i="7"/>
  <c r="G160" i="10"/>
  <c r="K160" i="10" s="1"/>
  <c r="F160" i="10"/>
  <c r="B161" i="10" s="1"/>
  <c r="F156" i="8"/>
  <c r="B157" i="8" s="1"/>
  <c r="N156" i="8"/>
  <c r="M156" i="8"/>
  <c r="M131" i="7"/>
  <c r="N131" i="7"/>
  <c r="F131" i="7"/>
  <c r="B132" i="7" s="1"/>
  <c r="G132" i="7" s="1"/>
  <c r="K132" i="7" s="1"/>
  <c r="L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D157" i="8" l="1"/>
  <c r="E157" i="8" s="1"/>
  <c r="I157" i="8" s="1"/>
  <c r="G157" i="8"/>
  <c r="G508" i="12"/>
  <c r="K508" i="12" s="1"/>
  <c r="L508" i="12" s="1"/>
  <c r="D508" i="12"/>
  <c r="E508" i="12" s="1"/>
  <c r="M160" i="10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G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I508" i="12" l="1"/>
  <c r="F508" i="12"/>
  <c r="B509" i="12" s="1"/>
  <c r="N508" i="12"/>
  <c r="M508" i="12"/>
  <c r="M157" i="8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L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G509" i="12" l="1"/>
  <c r="K509" i="12" s="1"/>
  <c r="L509" i="12" s="1"/>
  <c r="D509" i="12"/>
  <c r="E509" i="12" s="1"/>
  <c r="J245" i="7"/>
  <c r="G162" i="10"/>
  <c r="K162" i="10" s="1"/>
  <c r="F162" i="10"/>
  <c r="B163" i="10" s="1"/>
  <c r="F158" i="8"/>
  <c r="B159" i="8" s="1"/>
  <c r="G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I509" i="12" l="1"/>
  <c r="F509" i="12"/>
  <c r="B510" i="12" s="1"/>
  <c r="N509" i="12"/>
  <c r="M509" i="12"/>
  <c r="M162" i="10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G510" i="12" l="1"/>
  <c r="K510" i="12" s="1"/>
  <c r="L510" i="12" s="1"/>
  <c r="D510" i="12"/>
  <c r="E510" i="12" s="1"/>
  <c r="J247" i="7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G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I510" i="12" l="1"/>
  <c r="F510" i="12"/>
  <c r="B511" i="12" s="1"/>
  <c r="N510" i="12"/>
  <c r="M510" i="12"/>
  <c r="J248" i="7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L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G511" i="12" l="1"/>
  <c r="K511" i="12" s="1"/>
  <c r="L511" i="12" s="1"/>
  <c r="D511" i="12"/>
  <c r="E511" i="12" s="1"/>
  <c r="I511" i="12" s="1"/>
  <c r="M164" i="10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D161" i="8" l="1"/>
  <c r="E161" i="8" s="1"/>
  <c r="I161" i="8" s="1"/>
  <c r="G161" i="8"/>
  <c r="F511" i="12"/>
  <c r="B512" i="12" s="1"/>
  <c r="N511" i="12"/>
  <c r="M511" i="12"/>
  <c r="J250" i="7"/>
  <c r="F165" i="10"/>
  <c r="B166" i="10" s="1"/>
  <c r="D166" i="10" s="1"/>
  <c r="E166" i="10" s="1"/>
  <c r="I166" i="10" s="1"/>
  <c r="N165" i="10"/>
  <c r="M165" i="10"/>
  <c r="K161" i="8"/>
  <c r="F161" i="8"/>
  <c r="B162" i="8" s="1"/>
  <c r="G162" i="8" s="1"/>
  <c r="F135" i="7"/>
  <c r="B136" i="7" s="1"/>
  <c r="G136" i="7" s="1"/>
  <c r="K136" i="7" s="1"/>
  <c r="L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G512" i="12" l="1"/>
  <c r="K512" i="12" s="1"/>
  <c r="L512" i="12" s="1"/>
  <c r="D512" i="12"/>
  <c r="E512" i="12" s="1"/>
  <c r="M161" i="8"/>
  <c r="L161" i="8"/>
  <c r="J251" i="7"/>
  <c r="G166" i="10"/>
  <c r="K166" i="10" s="1"/>
  <c r="F166" i="10"/>
  <c r="B167" i="10" s="1"/>
  <c r="N161" i="8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N512" i="12" l="1"/>
  <c r="M512" i="12"/>
  <c r="I512" i="12"/>
  <c r="F512" i="12"/>
  <c r="B513" i="12" s="1"/>
  <c r="M166" i="10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G163" i="8" s="1"/>
  <c r="N162" i="8"/>
  <c r="M162" i="8"/>
  <c r="N136" i="7"/>
  <c r="M136" i="7"/>
  <c r="F136" i="7"/>
  <c r="B137" i="7" s="1"/>
  <c r="G137" i="7" s="1"/>
  <c r="K137" i="7" s="1"/>
  <c r="L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G513" i="12" l="1"/>
  <c r="K513" i="12" s="1"/>
  <c r="L513" i="12" s="1"/>
  <c r="D513" i="12"/>
  <c r="E513" i="12" s="1"/>
  <c r="J253" i="7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N513" i="12" l="1"/>
  <c r="M513" i="12"/>
  <c r="I513" i="12"/>
  <c r="F513" i="12"/>
  <c r="B514" i="12" s="1"/>
  <c r="J254" i="7"/>
  <c r="G168" i="10"/>
  <c r="K168" i="10" s="1"/>
  <c r="F168" i="10"/>
  <c r="B169" i="10" s="1"/>
  <c r="M163" i="8"/>
  <c r="N163" i="8"/>
  <c r="F163" i="8"/>
  <c r="B164" i="8" s="1"/>
  <c r="G164" i="8" s="1"/>
  <c r="I137" i="7"/>
  <c r="F137" i="7"/>
  <c r="B138" i="7" s="1"/>
  <c r="G138" i="7" s="1"/>
  <c r="K138" i="7" s="1"/>
  <c r="L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G514" i="12" l="1"/>
  <c r="K514" i="12" s="1"/>
  <c r="L514" i="12" s="1"/>
  <c r="D514" i="12"/>
  <c r="E514" i="12" s="1"/>
  <c r="M168" i="10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N514" i="12" l="1"/>
  <c r="M514" i="12"/>
  <c r="F514" i="12"/>
  <c r="B515" i="12" s="1"/>
  <c r="I514" i="12"/>
  <c r="J256" i="7"/>
  <c r="F169" i="10"/>
  <c r="B170" i="10" s="1"/>
  <c r="D170" i="10" s="1"/>
  <c r="E170" i="10" s="1"/>
  <c r="I170" i="10" s="1"/>
  <c r="N169" i="10"/>
  <c r="M169" i="10"/>
  <c r="F164" i="8"/>
  <c r="B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D165" i="8" l="1"/>
  <c r="E165" i="8" s="1"/>
  <c r="I165" i="8" s="1"/>
  <c r="G165" i="8"/>
  <c r="G515" i="12"/>
  <c r="K515" i="12" s="1"/>
  <c r="L515" i="12" s="1"/>
  <c r="D515" i="12"/>
  <c r="E515" i="12" s="1"/>
  <c r="J257" i="7"/>
  <c r="G170" i="10"/>
  <c r="K170" i="10" s="1"/>
  <c r="F170" i="10"/>
  <c r="B171" i="10" s="1"/>
  <c r="D139" i="7"/>
  <c r="E139" i="7" s="1"/>
  <c r="F139" i="7" s="1"/>
  <c r="B140" i="7" s="1"/>
  <c r="G140" i="7" s="1"/>
  <c r="K140" i="7" s="1"/>
  <c r="L140" i="7" s="1"/>
  <c r="G139" i="7"/>
  <c r="K139" i="7" s="1"/>
  <c r="K165" i="8"/>
  <c r="F165" i="8"/>
  <c r="B166" i="8" s="1"/>
  <c r="G166" i="8" s="1"/>
  <c r="I138" i="7"/>
  <c r="I139" i="7" s="1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M139" i="7" l="1"/>
  <c r="L139" i="7"/>
  <c r="N139" i="7" s="1"/>
  <c r="N515" i="12"/>
  <c r="M515" i="12"/>
  <c r="I515" i="12"/>
  <c r="F515" i="12"/>
  <c r="B516" i="12" s="1"/>
  <c r="M170" i="10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D516" i="12" l="1"/>
  <c r="E516" i="12" s="1"/>
  <c r="I516" i="12" s="1"/>
  <c r="G516" i="12"/>
  <c r="K516" i="12" s="1"/>
  <c r="L516" i="12" s="1"/>
  <c r="J259" i="7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G167" i="8" s="1"/>
  <c r="N166" i="8"/>
  <c r="M166" i="8"/>
  <c r="N140" i="7"/>
  <c r="M140" i="7"/>
  <c r="F140" i="7"/>
  <c r="B141" i="7" s="1"/>
  <c r="G141" i="7" s="1"/>
  <c r="K141" i="7" s="1"/>
  <c r="L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F516" i="12" l="1"/>
  <c r="B517" i="12" s="1"/>
  <c r="N516" i="12"/>
  <c r="M516" i="12"/>
  <c r="J260" i="7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D517" i="12" l="1"/>
  <c r="E517" i="12" s="1"/>
  <c r="I517" i="12" s="1"/>
  <c r="G517" i="12"/>
  <c r="K517" i="12" s="1"/>
  <c r="L517" i="12" s="1"/>
  <c r="M172" i="10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G168" i="8" s="1"/>
  <c r="I141" i="7"/>
  <c r="F141" i="7"/>
  <c r="B142" i="7" s="1"/>
  <c r="G142" i="7" s="1"/>
  <c r="K142" i="7" s="1"/>
  <c r="L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F517" i="12" l="1"/>
  <c r="B518" i="12" s="1"/>
  <c r="N517" i="12"/>
  <c r="M517" i="12"/>
  <c r="J262" i="7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G518" i="12" l="1"/>
  <c r="K518" i="12" s="1"/>
  <c r="L518" i="12" s="1"/>
  <c r="D518" i="12"/>
  <c r="E518" i="12" s="1"/>
  <c r="I518" i="12" s="1"/>
  <c r="J263" i="7"/>
  <c r="G174" i="10"/>
  <c r="K174" i="10" s="1"/>
  <c r="F174" i="10"/>
  <c r="B175" i="10" s="1"/>
  <c r="F168" i="8"/>
  <c r="B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F518" i="12" l="1"/>
  <c r="B519" i="12" s="1"/>
  <c r="G519" i="12" s="1"/>
  <c r="K519" i="12" s="1"/>
  <c r="L519" i="12" s="1"/>
  <c r="D169" i="8"/>
  <c r="E169" i="8" s="1"/>
  <c r="I169" i="8" s="1"/>
  <c r="G169" i="8"/>
  <c r="D519" i="12"/>
  <c r="E519" i="12" s="1"/>
  <c r="I519" i="12" s="1"/>
  <c r="N518" i="12"/>
  <c r="M518" i="12"/>
  <c r="M174" i="10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F143" i="7" s="1"/>
  <c r="B144" i="7" s="1"/>
  <c r="G144" i="7" s="1"/>
  <c r="K144" i="7" s="1"/>
  <c r="L144" i="7" s="1"/>
  <c r="G143" i="7"/>
  <c r="K143" i="7" s="1"/>
  <c r="K169" i="8"/>
  <c r="F169" i="8"/>
  <c r="B170" i="8" s="1"/>
  <c r="G170" i="8" s="1"/>
  <c r="I142" i="7"/>
  <c r="I143" i="7" s="1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F519" i="12" l="1"/>
  <c r="B520" i="12" s="1"/>
  <c r="G520" i="12" s="1"/>
  <c r="K520" i="12" s="1"/>
  <c r="L520" i="12" s="1"/>
  <c r="L143" i="7"/>
  <c r="N143" i="7" s="1"/>
  <c r="M143" i="7"/>
  <c r="D520" i="12"/>
  <c r="E520" i="12" s="1"/>
  <c r="I520" i="12" s="1"/>
  <c r="N519" i="12"/>
  <c r="M519" i="12"/>
  <c r="M169" i="8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N520" i="12" l="1"/>
  <c r="M520" i="12"/>
  <c r="F520" i="12"/>
  <c r="B521" i="12" s="1"/>
  <c r="J266" i="7"/>
  <c r="G176" i="10"/>
  <c r="K176" i="10" s="1"/>
  <c r="F176" i="10"/>
  <c r="B177" i="10" s="1"/>
  <c r="F170" i="8"/>
  <c r="B171" i="8" s="1"/>
  <c r="G171" i="8" s="1"/>
  <c r="N170" i="8"/>
  <c r="M170" i="8"/>
  <c r="N144" i="7"/>
  <c r="M144" i="7"/>
  <c r="F144" i="7"/>
  <c r="B145" i="7" s="1"/>
  <c r="G145" i="7" s="1"/>
  <c r="K145" i="7" s="1"/>
  <c r="L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D521" i="12" l="1"/>
  <c r="E521" i="12" s="1"/>
  <c r="I521" i="12" s="1"/>
  <c r="G521" i="12"/>
  <c r="K521" i="12" s="1"/>
  <c r="L521" i="12" s="1"/>
  <c r="M176" i="10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F521" i="12" l="1"/>
  <c r="B522" i="12" s="1"/>
  <c r="N521" i="12"/>
  <c r="M521" i="12"/>
  <c r="J268" i="7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G172" i="8" s="1"/>
  <c r="I145" i="7"/>
  <c r="F145" i="7"/>
  <c r="B146" i="7" s="1"/>
  <c r="G146" i="7" s="1"/>
  <c r="K146" i="7" s="1"/>
  <c r="L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G522" i="12" l="1"/>
  <c r="K522" i="12" s="1"/>
  <c r="L522" i="12" s="1"/>
  <c r="D522" i="12"/>
  <c r="E522" i="12" s="1"/>
  <c r="I522" i="12" s="1"/>
  <c r="J269" i="7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F522" i="12" l="1"/>
  <c r="B523" i="12" s="1"/>
  <c r="G523" i="12" s="1"/>
  <c r="K523" i="12" s="1"/>
  <c r="L523" i="12" s="1"/>
  <c r="N522" i="12"/>
  <c r="M522" i="12"/>
  <c r="D523" i="12"/>
  <c r="E523" i="12" s="1"/>
  <c r="I523" i="12" s="1"/>
  <c r="M178" i="10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F523" i="12" l="1"/>
  <c r="B524" i="12" s="1"/>
  <c r="D524" i="12" s="1"/>
  <c r="E524" i="12" s="1"/>
  <c r="D173" i="8"/>
  <c r="E173" i="8" s="1"/>
  <c r="I173" i="8" s="1"/>
  <c r="G173" i="8"/>
  <c r="G524" i="12"/>
  <c r="K524" i="12" s="1"/>
  <c r="L524" i="12" s="1"/>
  <c r="N523" i="12"/>
  <c r="M523" i="12"/>
  <c r="J271" i="7"/>
  <c r="F179" i="10"/>
  <c r="B180" i="10" s="1"/>
  <c r="D180" i="10" s="1"/>
  <c r="E180" i="10" s="1"/>
  <c r="I180" i="10" s="1"/>
  <c r="N179" i="10"/>
  <c r="M179" i="10"/>
  <c r="D147" i="7"/>
  <c r="E147" i="7" s="1"/>
  <c r="F147" i="7" s="1"/>
  <c r="B148" i="7" s="1"/>
  <c r="G148" i="7" s="1"/>
  <c r="K148" i="7" s="1"/>
  <c r="L148" i="7" s="1"/>
  <c r="G147" i="7"/>
  <c r="K147" i="7" s="1"/>
  <c r="K173" i="8"/>
  <c r="F173" i="8"/>
  <c r="B174" i="8" s="1"/>
  <c r="G174" i="8" s="1"/>
  <c r="I146" i="7"/>
  <c r="I147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I524" i="12" l="1"/>
  <c r="F524" i="12"/>
  <c r="B525" i="12" s="1"/>
  <c r="M147" i="7"/>
  <c r="L147" i="7"/>
  <c r="G525" i="12"/>
  <c r="K525" i="12" s="1"/>
  <c r="L525" i="12" s="1"/>
  <c r="D525" i="12"/>
  <c r="E525" i="12" s="1"/>
  <c r="I525" i="12" s="1"/>
  <c r="N524" i="12"/>
  <c r="M524" i="12"/>
  <c r="M173" i="8"/>
  <c r="L173" i="8"/>
  <c r="N173" i="8" s="1"/>
  <c r="J272" i="7"/>
  <c r="G180" i="10"/>
  <c r="K180" i="10" s="1"/>
  <c r="F180" i="10"/>
  <c r="B181" i="10" s="1"/>
  <c r="N147" i="7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F525" i="12" l="1"/>
  <c r="B526" i="12" s="1"/>
  <c r="G526" i="12" s="1"/>
  <c r="K526" i="12" s="1"/>
  <c r="L526" i="12" s="1"/>
  <c r="N526" i="12" s="1"/>
  <c r="N525" i="12"/>
  <c r="M525" i="12"/>
  <c r="M526" i="12"/>
  <c r="M180" i="10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G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D526" i="12" l="1"/>
  <c r="E526" i="12" s="1"/>
  <c r="I526" i="12" s="1"/>
  <c r="J274" i="7"/>
  <c r="F181" i="10"/>
  <c r="B182" i="10" s="1"/>
  <c r="D182" i="10" s="1"/>
  <c r="E182" i="10" s="1"/>
  <c r="I182" i="10" s="1"/>
  <c r="N181" i="10"/>
  <c r="M181" i="10"/>
  <c r="D149" i="7"/>
  <c r="E149" i="7" s="1"/>
  <c r="G149" i="7"/>
  <c r="K149" i="7" s="1"/>
  <c r="M151" i="4"/>
  <c r="L151" i="4"/>
  <c r="D175" i="8"/>
  <c r="E175" i="8" s="1"/>
  <c r="I175" i="8" s="1"/>
  <c r="K175" i="8"/>
  <c r="L175" i="8" s="1"/>
  <c r="I148" i="7"/>
  <c r="I149" i="7" s="1"/>
  <c r="F149" i="7"/>
  <c r="B150" i="7" s="1"/>
  <c r="G150" i="7" s="1"/>
  <c r="K150" i="7" s="1"/>
  <c r="L150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F526" i="12" l="1"/>
  <c r="B527" i="12" s="1"/>
  <c r="G527" i="12" s="1"/>
  <c r="K527" i="12" s="1"/>
  <c r="L527" i="12" s="1"/>
  <c r="N527" i="12" s="1"/>
  <c r="M149" i="7"/>
  <c r="L149" i="7"/>
  <c r="N149" i="7" s="1"/>
  <c r="J275" i="7"/>
  <c r="G182" i="10"/>
  <c r="K182" i="10" s="1"/>
  <c r="F182" i="10"/>
  <c r="B183" i="10" s="1"/>
  <c r="M175" i="8"/>
  <c r="N175" i="8"/>
  <c r="F175" i="8"/>
  <c r="B176" i="8" s="1"/>
  <c r="G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M527" i="12" l="1"/>
  <c r="D527" i="12"/>
  <c r="E527" i="12" s="1"/>
  <c r="I527" i="12" s="1"/>
  <c r="F527" i="12"/>
  <c r="B528" i="12" s="1"/>
  <c r="D528" i="12" s="1"/>
  <c r="E528" i="12" s="1"/>
  <c r="I528" i="12" s="1"/>
  <c r="M182" i="10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L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G528" i="12" l="1"/>
  <c r="K528" i="12" s="1"/>
  <c r="F528" i="12"/>
  <c r="B529" i="12" s="1"/>
  <c r="G529" i="12" s="1"/>
  <c r="K529" i="12" s="1"/>
  <c r="L529" i="12" s="1"/>
  <c r="J277" i="7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D529" i="12" l="1"/>
  <c r="E529" i="12" s="1"/>
  <c r="I529" i="12" s="1"/>
  <c r="L528" i="12"/>
  <c r="N528" i="12" s="1"/>
  <c r="D177" i="8"/>
  <c r="E177" i="8" s="1"/>
  <c r="I177" i="8" s="1"/>
  <c r="G177" i="8"/>
  <c r="M528" i="12"/>
  <c r="F529" i="12"/>
  <c r="B530" i="12" s="1"/>
  <c r="G530" i="12" s="1"/>
  <c r="K530" i="12" s="1"/>
  <c r="L530" i="12" s="1"/>
  <c r="N529" i="12"/>
  <c r="M529" i="12"/>
  <c r="J278" i="7"/>
  <c r="G184" i="10"/>
  <c r="K184" i="10" s="1"/>
  <c r="F184" i="10"/>
  <c r="B185" i="10" s="1"/>
  <c r="K177" i="8"/>
  <c r="F177" i="8"/>
  <c r="B178" i="8" s="1"/>
  <c r="G178" i="8" s="1"/>
  <c r="M151" i="7"/>
  <c r="N151" i="7"/>
  <c r="F151" i="7"/>
  <c r="B152" i="7" s="1"/>
  <c r="G152" i="7" s="1"/>
  <c r="K152" i="7" s="1"/>
  <c r="L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D530" i="12" l="1"/>
  <c r="E530" i="12" s="1"/>
  <c r="I530" i="12" s="1"/>
  <c r="M184" i="10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M530" i="12" l="1"/>
  <c r="N530" i="12"/>
  <c r="F530" i="12"/>
  <c r="B531" i="12" s="1"/>
  <c r="G531" i="12" s="1"/>
  <c r="K531" i="12" s="1"/>
  <c r="L531" i="12" s="1"/>
  <c r="J280" i="7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G179" i="8" s="1"/>
  <c r="N178" i="8"/>
  <c r="M178" i="8"/>
  <c r="F152" i="7"/>
  <c r="B153" i="7" s="1"/>
  <c r="G153" i="7" s="1"/>
  <c r="K153" i="7" s="1"/>
  <c r="L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D531" i="12" l="1"/>
  <c r="E531" i="12" s="1"/>
  <c r="I531" i="12" s="1"/>
  <c r="J281" i="7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F531" i="12" l="1"/>
  <c r="B532" i="12" s="1"/>
  <c r="G532" i="12" s="1"/>
  <c r="K532" i="12" s="1"/>
  <c r="L532" i="12" s="1"/>
  <c r="N531" i="12"/>
  <c r="M531" i="12"/>
  <c r="M186" i="10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G180" i="8" s="1"/>
  <c r="M153" i="7"/>
  <c r="N153" i="7"/>
  <c r="F153" i="7"/>
  <c r="B154" i="7" s="1"/>
  <c r="G154" i="7" s="1"/>
  <c r="K154" i="7" s="1"/>
  <c r="L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D532" i="12" l="1"/>
  <c r="E532" i="12" s="1"/>
  <c r="I532" i="12" s="1"/>
  <c r="J283" i="7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M532" i="12" l="1"/>
  <c r="N532" i="12"/>
  <c r="F532" i="12"/>
  <c r="B533" i="12" s="1"/>
  <c r="G533" i="12" s="1"/>
  <c r="K533" i="12" s="1"/>
  <c r="L533" i="12" s="1"/>
  <c r="J284" i="7"/>
  <c r="G188" i="10"/>
  <c r="K188" i="10" s="1"/>
  <c r="F188" i="10"/>
  <c r="B189" i="10" s="1"/>
  <c r="F180" i="8"/>
  <c r="B181" i="8" s="1"/>
  <c r="N180" i="8"/>
  <c r="M180" i="8"/>
  <c r="F154" i="7"/>
  <c r="B155" i="7" s="1"/>
  <c r="G155" i="7" s="1"/>
  <c r="K155" i="7" s="1"/>
  <c r="L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D181" i="8" l="1"/>
  <c r="E181" i="8" s="1"/>
  <c r="I181" i="8" s="1"/>
  <c r="G181" i="8"/>
  <c r="D533" i="12"/>
  <c r="E533" i="12" s="1"/>
  <c r="I533" i="12" s="1"/>
  <c r="M188" i="10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G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F533" i="12" l="1"/>
  <c r="B534" i="12" s="1"/>
  <c r="G534" i="12" s="1"/>
  <c r="K534" i="12" s="1"/>
  <c r="L534" i="12" s="1"/>
  <c r="N533" i="12"/>
  <c r="M533" i="12"/>
  <c r="M181" i="8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L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D534" i="12" l="1"/>
  <c r="E534" i="12" s="1"/>
  <c r="I534" i="12" s="1"/>
  <c r="J287" i="7"/>
  <c r="G190" i="10"/>
  <c r="K190" i="10" s="1"/>
  <c r="F190" i="10"/>
  <c r="B191" i="10" s="1"/>
  <c r="F182" i="8"/>
  <c r="B183" i="8" s="1"/>
  <c r="G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M534" i="12" l="1"/>
  <c r="N534" i="12"/>
  <c r="F534" i="12"/>
  <c r="B535" i="12" s="1"/>
  <c r="G535" i="12" s="1"/>
  <c r="K535" i="12" s="1"/>
  <c r="L535" i="12" s="1"/>
  <c r="M190" i="10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L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D535" i="12" l="1"/>
  <c r="E535" i="12" s="1"/>
  <c r="I535" i="12" s="1"/>
  <c r="J289" i="7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G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F535" i="12" l="1"/>
  <c r="B536" i="12" s="1"/>
  <c r="G536" i="12" s="1"/>
  <c r="K536" i="12" s="1"/>
  <c r="L536" i="12" s="1"/>
  <c r="N535" i="12"/>
  <c r="M535" i="12"/>
  <c r="J290" i="7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L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D536" i="12" l="1"/>
  <c r="E536" i="12" s="1"/>
  <c r="I536" i="12" s="1"/>
  <c r="M192" i="10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D185" i="8" l="1"/>
  <c r="E185" i="8" s="1"/>
  <c r="I185" i="8" s="1"/>
  <c r="G185" i="8"/>
  <c r="M536" i="12"/>
  <c r="N536" i="12"/>
  <c r="F536" i="12"/>
  <c r="B537" i="12" s="1"/>
  <c r="G537" i="12" s="1"/>
  <c r="K537" i="12" s="1"/>
  <c r="L537" i="12" s="1"/>
  <c r="J292" i="7"/>
  <c r="F193" i="10"/>
  <c r="B194" i="10" s="1"/>
  <c r="D194" i="10" s="1"/>
  <c r="E194" i="10" s="1"/>
  <c r="I194" i="10" s="1"/>
  <c r="N193" i="10"/>
  <c r="M193" i="10"/>
  <c r="M163" i="4"/>
  <c r="L163" i="4"/>
  <c r="K185" i="8"/>
  <c r="F185" i="8"/>
  <c r="B186" i="8" s="1"/>
  <c r="G186" i="8" s="1"/>
  <c r="N158" i="7"/>
  <c r="M158" i="7"/>
  <c r="I158" i="7"/>
  <c r="F158" i="7"/>
  <c r="B159" i="7" s="1"/>
  <c r="G159" i="7" s="1"/>
  <c r="K159" i="7" s="1"/>
  <c r="L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N163" i="4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D537" i="12" l="1"/>
  <c r="E537" i="12" s="1"/>
  <c r="I537" i="12" s="1"/>
  <c r="M185" i="8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F537" i="12" l="1"/>
  <c r="B538" i="12" s="1"/>
  <c r="G538" i="12" s="1"/>
  <c r="K538" i="12" s="1"/>
  <c r="L538" i="12" s="1"/>
  <c r="N537" i="12"/>
  <c r="M537" i="12"/>
  <c r="M194" i="10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G187" i="8" s="1"/>
  <c r="N186" i="8"/>
  <c r="M186" i="8"/>
  <c r="I159" i="7"/>
  <c r="F159" i="7"/>
  <c r="B160" i="7" s="1"/>
  <c r="G160" i="7" s="1"/>
  <c r="K160" i="7" s="1"/>
  <c r="L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D538" i="12" l="1"/>
  <c r="E538" i="12" s="1"/>
  <c r="I538" i="12" s="1"/>
  <c r="J295" i="7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M538" i="12" l="1"/>
  <c r="N538" i="12"/>
  <c r="F538" i="12"/>
  <c r="B539" i="12" s="1"/>
  <c r="G539" i="12" s="1"/>
  <c r="K539" i="12" s="1"/>
  <c r="L539" i="12" s="1"/>
  <c r="J296" i="7"/>
  <c r="G196" i="10"/>
  <c r="K196" i="10" s="1"/>
  <c r="F196" i="10"/>
  <c r="B197" i="10" s="1"/>
  <c r="M187" i="8"/>
  <c r="N187" i="8"/>
  <c r="F187" i="8"/>
  <c r="B188" i="8" s="1"/>
  <c r="G188" i="8" s="1"/>
  <c r="I160" i="7"/>
  <c r="F160" i="7"/>
  <c r="B161" i="7" s="1"/>
  <c r="G161" i="7" s="1"/>
  <c r="K161" i="7" s="1"/>
  <c r="L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D539" i="12" l="1"/>
  <c r="E539" i="12" s="1"/>
  <c r="I539" i="12" s="1"/>
  <c r="M196" i="10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F539" i="12" l="1"/>
  <c r="B540" i="12" s="1"/>
  <c r="G540" i="12" s="1"/>
  <c r="K540" i="12" s="1"/>
  <c r="L540" i="12" s="1"/>
  <c r="N539" i="12"/>
  <c r="M539" i="12"/>
  <c r="J298" i="7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N188" i="8"/>
  <c r="M188" i="8"/>
  <c r="N161" i="7"/>
  <c r="M161" i="7"/>
  <c r="I161" i="7"/>
  <c r="F161" i="7"/>
  <c r="B162" i="7" s="1"/>
  <c r="G162" i="7" s="1"/>
  <c r="K162" i="7" s="1"/>
  <c r="L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D189" i="8" l="1"/>
  <c r="E189" i="8" s="1"/>
  <c r="I189" i="8" s="1"/>
  <c r="G189" i="8"/>
  <c r="D540" i="12"/>
  <c r="E540" i="12" s="1"/>
  <c r="I540" i="12" s="1"/>
  <c r="J299" i="7"/>
  <c r="G198" i="10"/>
  <c r="K198" i="10" s="1"/>
  <c r="F198" i="10"/>
  <c r="B199" i="10" s="1"/>
  <c r="K189" i="8"/>
  <c r="F189" i="8"/>
  <c r="B190" i="8" s="1"/>
  <c r="G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M540" i="12" l="1"/>
  <c r="N540" i="12"/>
  <c r="F540" i="12"/>
  <c r="B541" i="12" s="1"/>
  <c r="G541" i="12" s="1"/>
  <c r="K541" i="12" s="1"/>
  <c r="L541" i="12" s="1"/>
  <c r="M198" i="10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L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D541" i="12" l="1"/>
  <c r="E541" i="12" s="1"/>
  <c r="I541" i="12" s="1"/>
  <c r="J301" i="7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G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F541" i="12" l="1"/>
  <c r="B542" i="12" s="1"/>
  <c r="G542" i="12" s="1"/>
  <c r="K542" i="12" s="1"/>
  <c r="L542" i="12" s="1"/>
  <c r="N541" i="12"/>
  <c r="M541" i="12"/>
  <c r="J302" i="7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L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D542" i="12" l="1"/>
  <c r="E542" i="12" s="1"/>
  <c r="I542" i="12" s="1"/>
  <c r="M200" i="10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G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F542" i="12" l="1"/>
  <c r="B543" i="12" s="1"/>
  <c r="G543" i="12" s="1"/>
  <c r="K543" i="12" s="1"/>
  <c r="L543" i="12" s="1"/>
  <c r="M542" i="12"/>
  <c r="N542" i="12"/>
  <c r="J304" i="7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L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D543" i="12" l="1"/>
  <c r="E543" i="12" s="1"/>
  <c r="I543" i="12" s="1"/>
  <c r="N543" i="12"/>
  <c r="M543" i="12"/>
  <c r="J305" i="7"/>
  <c r="G202" i="10"/>
  <c r="K202" i="10" s="1"/>
  <c r="F202" i="10"/>
  <c r="B203" i="10" s="1"/>
  <c r="F192" i="8"/>
  <c r="B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D193" i="8" l="1"/>
  <c r="E193" i="8" s="1"/>
  <c r="I193" i="8" s="1"/>
  <c r="G193" i="8"/>
  <c r="F543" i="12"/>
  <c r="B544" i="12" s="1"/>
  <c r="M202" i="10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G194" i="8" s="1"/>
  <c r="N165" i="7"/>
  <c r="M165" i="7"/>
  <c r="I165" i="7"/>
  <c r="F165" i="7"/>
  <c r="B166" i="7" s="1"/>
  <c r="G166" i="7" s="1"/>
  <c r="K166" i="7" s="1"/>
  <c r="L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D544" i="12" l="1"/>
  <c r="E544" i="12" s="1"/>
  <c r="I544" i="12" s="1"/>
  <c r="G544" i="12"/>
  <c r="K544" i="12" s="1"/>
  <c r="L544" i="12" s="1"/>
  <c r="M193" i="8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M544" i="12" l="1"/>
  <c r="F544" i="12"/>
  <c r="B545" i="12" s="1"/>
  <c r="G545" i="12" s="1"/>
  <c r="K545" i="12" s="1"/>
  <c r="L545" i="12" s="1"/>
  <c r="N544" i="12"/>
  <c r="J308" i="7"/>
  <c r="G204" i="10"/>
  <c r="K204" i="10" s="1"/>
  <c r="F204" i="10"/>
  <c r="B205" i="10" s="1"/>
  <c r="F194" i="8"/>
  <c r="B195" i="8" s="1"/>
  <c r="G195" i="8" s="1"/>
  <c r="N194" i="8"/>
  <c r="M194" i="8"/>
  <c r="I166" i="7"/>
  <c r="F166" i="7"/>
  <c r="B167" i="7" s="1"/>
  <c r="G167" i="7" s="1"/>
  <c r="K167" i="7" s="1"/>
  <c r="L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D545" i="12" l="1"/>
  <c r="E545" i="12" s="1"/>
  <c r="I545" i="12" s="1"/>
  <c r="N545" i="12"/>
  <c r="M545" i="12"/>
  <c r="M204" i="10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F545" i="12" l="1"/>
  <c r="B546" i="12" s="1"/>
  <c r="G546" i="12" s="1"/>
  <c r="K546" i="12" s="1"/>
  <c r="L546" i="12" s="1"/>
  <c r="J310" i="7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G196" i="8" s="1"/>
  <c r="N167" i="7"/>
  <c r="M167" i="7"/>
  <c r="I167" i="7"/>
  <c r="F167" i="7"/>
  <c r="B168" i="7" s="1"/>
  <c r="G168" i="7" s="1"/>
  <c r="K168" i="7" s="1"/>
  <c r="L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D546" i="12" l="1"/>
  <c r="E546" i="12" s="1"/>
  <c r="I546" i="12" s="1"/>
  <c r="M546" i="12"/>
  <c r="N546" i="12"/>
  <c r="J311" i="7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F546" i="12" l="1"/>
  <c r="B547" i="12" s="1"/>
  <c r="G547" i="12" s="1"/>
  <c r="K547" i="12" s="1"/>
  <c r="L547" i="12" s="1"/>
  <c r="M206" i="10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N196" i="8"/>
  <c r="M196" i="8"/>
  <c r="I168" i="7"/>
  <c r="F168" i="7"/>
  <c r="B169" i="7" s="1"/>
  <c r="G169" i="7" s="1"/>
  <c r="K169" i="7" s="1"/>
  <c r="L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D197" i="8" l="1"/>
  <c r="E197" i="8" s="1"/>
  <c r="I197" i="8" s="1"/>
  <c r="G197" i="8"/>
  <c r="D547" i="12"/>
  <c r="E547" i="12" s="1"/>
  <c r="I547" i="12" s="1"/>
  <c r="N547" i="12"/>
  <c r="M547" i="12"/>
  <c r="J313" i="7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G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F547" i="12" l="1"/>
  <c r="B548" i="12" s="1"/>
  <c r="G548" i="12" s="1"/>
  <c r="K548" i="12" s="1"/>
  <c r="L548" i="12" s="1"/>
  <c r="M197" i="8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L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D548" i="12" l="1"/>
  <c r="E548" i="12" s="1"/>
  <c r="I548" i="12" s="1"/>
  <c r="M548" i="12"/>
  <c r="N548" i="12"/>
  <c r="M208" i="10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G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F548" i="12" l="1"/>
  <c r="B549" i="12" s="1"/>
  <c r="G549" i="12" s="1"/>
  <c r="K549" i="12" s="1"/>
  <c r="L549" i="12" s="1"/>
  <c r="J316" i="7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L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D549" i="12" l="1"/>
  <c r="E549" i="12" s="1"/>
  <c r="I549" i="12" s="1"/>
  <c r="N549" i="12"/>
  <c r="M549" i="12"/>
  <c r="J317" i="7"/>
  <c r="G210" i="10"/>
  <c r="K210" i="10" s="1"/>
  <c r="F210" i="10"/>
  <c r="B211" i="10" s="1"/>
  <c r="M199" i="8"/>
  <c r="N199" i="8"/>
  <c r="F199" i="8"/>
  <c r="B200" i="8" s="1"/>
  <c r="G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F549" i="12" l="1"/>
  <c r="B550" i="12" s="1"/>
  <c r="G550" i="12" s="1"/>
  <c r="K550" i="12" s="1"/>
  <c r="L550" i="12" s="1"/>
  <c r="M210" i="10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D550" i="12" l="1"/>
  <c r="E550" i="12" s="1"/>
  <c r="I550" i="12" s="1"/>
  <c r="M550" i="12"/>
  <c r="N550" i="12"/>
  <c r="J319" i="7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D201" i="8" l="1"/>
  <c r="E201" i="8" s="1"/>
  <c r="I201" i="8" s="1"/>
  <c r="G201" i="8"/>
  <c r="F550" i="12"/>
  <c r="B551" i="12" s="1"/>
  <c r="G551" i="12" s="1"/>
  <c r="K551" i="12" s="1"/>
  <c r="L551" i="12" s="1"/>
  <c r="J320" i="7"/>
  <c r="G212" i="10"/>
  <c r="K212" i="10" s="1"/>
  <c r="F212" i="10"/>
  <c r="B213" i="10" s="1"/>
  <c r="K201" i="8"/>
  <c r="I172" i="7"/>
  <c r="F172" i="7"/>
  <c r="B173" i="7" s="1"/>
  <c r="G173" i="7" s="1"/>
  <c r="K173" i="7" s="1"/>
  <c r="L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F201" i="8" l="1"/>
  <c r="B202" i="8" s="1"/>
  <c r="G202" i="8" s="1"/>
  <c r="D551" i="12"/>
  <c r="E551" i="12" s="1"/>
  <c r="I551" i="12" s="1"/>
  <c r="N551" i="12"/>
  <c r="M551" i="12"/>
  <c r="M212" i="10"/>
  <c r="L212" i="10"/>
  <c r="M201" i="8"/>
  <c r="L201" i="8"/>
  <c r="J321" i="7"/>
  <c r="N212" i="10"/>
  <c r="G213" i="10"/>
  <c r="K213" i="10" s="1"/>
  <c r="L213" i="10" s="1"/>
  <c r="D213" i="10"/>
  <c r="E213" i="10" s="1"/>
  <c r="I213" i="10" s="1"/>
  <c r="N201" i="8"/>
  <c r="K202" i="8"/>
  <c r="L202" i="8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F551" i="12" l="1"/>
  <c r="B552" i="12" s="1"/>
  <c r="G552" i="12" s="1"/>
  <c r="K552" i="12" s="1"/>
  <c r="L552" i="12" s="1"/>
  <c r="J322" i="7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G203" i="8" s="1"/>
  <c r="N202" i="8"/>
  <c r="M202" i="8"/>
  <c r="N173" i="7"/>
  <c r="M173" i="7"/>
  <c r="I173" i="7"/>
  <c r="F173" i="7"/>
  <c r="B174" i="7" s="1"/>
  <c r="G174" i="7" s="1"/>
  <c r="K174" i="7" s="1"/>
  <c r="L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D552" i="12" l="1"/>
  <c r="E552" i="12" s="1"/>
  <c r="I552" i="12" s="1"/>
  <c r="M552" i="12"/>
  <c r="N552" i="12"/>
  <c r="J323" i="7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F552" i="12" l="1"/>
  <c r="B553" i="12" s="1"/>
  <c r="G553" i="12" s="1"/>
  <c r="K553" i="12" s="1"/>
  <c r="L553" i="12" s="1"/>
  <c r="M214" i="10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G204" i="8" s="1"/>
  <c r="I174" i="7"/>
  <c r="F174" i="7"/>
  <c r="B175" i="7" s="1"/>
  <c r="G175" i="7" s="1"/>
  <c r="K175" i="7" s="1"/>
  <c r="L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D553" i="12" l="1"/>
  <c r="E553" i="12" s="1"/>
  <c r="I553" i="12" s="1"/>
  <c r="N553" i="12"/>
  <c r="M553" i="12"/>
  <c r="J325" i="7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F553" i="12" l="1"/>
  <c r="B554" i="12" s="1"/>
  <c r="G554" i="12" s="1"/>
  <c r="K554" i="12" s="1"/>
  <c r="L554" i="12" s="1"/>
  <c r="J326" i="7"/>
  <c r="G216" i="10"/>
  <c r="K216" i="10" s="1"/>
  <c r="F216" i="10"/>
  <c r="B217" i="10" s="1"/>
  <c r="F204" i="8"/>
  <c r="B205" i="8" s="1"/>
  <c r="N204" i="8"/>
  <c r="M204" i="8"/>
  <c r="N175" i="7"/>
  <c r="M175" i="7"/>
  <c r="I175" i="7"/>
  <c r="F175" i="7"/>
  <c r="B176" i="7" s="1"/>
  <c r="G176" i="7" s="1"/>
  <c r="K176" i="7" s="1"/>
  <c r="L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D205" i="8" l="1"/>
  <c r="E205" i="8" s="1"/>
  <c r="I205" i="8" s="1"/>
  <c r="G205" i="8"/>
  <c r="D554" i="12"/>
  <c r="E554" i="12" s="1"/>
  <c r="I554" i="12" s="1"/>
  <c r="M554" i="12"/>
  <c r="N554" i="12"/>
  <c r="M216" i="10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G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F554" i="12" l="1"/>
  <c r="B555" i="12" s="1"/>
  <c r="G555" i="12" s="1"/>
  <c r="K555" i="12" s="1"/>
  <c r="M205" i="8"/>
  <c r="L205" i="8"/>
  <c r="N205" i="8" s="1"/>
  <c r="J328" i="7"/>
  <c r="F217" i="10"/>
  <c r="B218" i="10" s="1"/>
  <c r="D218" i="10" s="1"/>
  <c r="E218" i="10" s="1"/>
  <c r="I218" i="10" s="1"/>
  <c r="N217" i="10"/>
  <c r="M217" i="10"/>
  <c r="M187" i="4"/>
  <c r="L187" i="4"/>
  <c r="K206" i="8"/>
  <c r="L206" i="8" s="1"/>
  <c r="D206" i="8"/>
  <c r="E206" i="8" s="1"/>
  <c r="I206" i="8" s="1"/>
  <c r="I176" i="7"/>
  <c r="F176" i="7"/>
  <c r="B177" i="7" s="1"/>
  <c r="G177" i="7" s="1"/>
  <c r="K177" i="7" s="1"/>
  <c r="L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N187" i="4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L555" i="12" l="1"/>
  <c r="N555" i="12" s="1"/>
  <c r="M555" i="12"/>
  <c r="D555" i="12"/>
  <c r="E555" i="12" s="1"/>
  <c r="I555" i="12" s="1"/>
  <c r="J329" i="7"/>
  <c r="G218" i="10"/>
  <c r="K218" i="10" s="1"/>
  <c r="F218" i="10"/>
  <c r="B219" i="10" s="1"/>
  <c r="F206" i="8"/>
  <c r="B207" i="8" s="1"/>
  <c r="G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F555" i="12" l="1"/>
  <c r="B556" i="12" s="1"/>
  <c r="D556" i="12" s="1"/>
  <c r="E556" i="12" s="1"/>
  <c r="I556" i="12" s="1"/>
  <c r="M218" i="10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G556" i="12" l="1"/>
  <c r="K556" i="12" s="1"/>
  <c r="L556" i="12" s="1"/>
  <c r="N556" i="12" s="1"/>
  <c r="F556" i="12"/>
  <c r="B557" i="12" s="1"/>
  <c r="G557" i="12" s="1"/>
  <c r="K557" i="12" s="1"/>
  <c r="M557" i="12" s="1"/>
  <c r="D557" i="12"/>
  <c r="E557" i="12" s="1"/>
  <c r="I557" i="12" s="1"/>
  <c r="J331" i="7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G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M556" i="12" l="1"/>
  <c r="L557" i="12"/>
  <c r="N557" i="12" s="1"/>
  <c r="F557" i="12"/>
  <c r="B558" i="12" s="1"/>
  <c r="J332" i="7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L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D558" i="12" l="1"/>
  <c r="E558" i="12" s="1"/>
  <c r="I558" i="12" s="1"/>
  <c r="G558" i="12"/>
  <c r="K558" i="12" s="1"/>
  <c r="M220" i="10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L558" i="12" l="1"/>
  <c r="N558" i="12" s="1"/>
  <c r="D209" i="8"/>
  <c r="E209" i="8" s="1"/>
  <c r="I209" i="8" s="1"/>
  <c r="G209" i="8"/>
  <c r="F558" i="12"/>
  <c r="B559" i="12" s="1"/>
  <c r="G559" i="12" s="1"/>
  <c r="K559" i="12" s="1"/>
  <c r="M559" i="12" s="1"/>
  <c r="M558" i="12"/>
  <c r="D559" i="12"/>
  <c r="E559" i="12" s="1"/>
  <c r="I559" i="12" s="1"/>
  <c r="J334" i="7"/>
  <c r="F221" i="10"/>
  <c r="B222" i="10" s="1"/>
  <c r="D222" i="10" s="1"/>
  <c r="E222" i="10" s="1"/>
  <c r="I222" i="10" s="1"/>
  <c r="N221" i="10"/>
  <c r="M221" i="10"/>
  <c r="M191" i="4"/>
  <c r="L191" i="4"/>
  <c r="K209" i="8"/>
  <c r="N179" i="7"/>
  <c r="M179" i="7"/>
  <c r="I179" i="7"/>
  <c r="F179" i="7"/>
  <c r="B180" i="7" s="1"/>
  <c r="G180" i="7" s="1"/>
  <c r="K180" i="7" s="1"/>
  <c r="L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F209" i="8" l="1"/>
  <c r="B210" i="8" s="1"/>
  <c r="G210" i="8" s="1"/>
  <c r="L559" i="12"/>
  <c r="N559" i="12" s="1"/>
  <c r="F559" i="12"/>
  <c r="B560" i="12" s="1"/>
  <c r="M209" i="8"/>
  <c r="L209" i="8"/>
  <c r="J335" i="7"/>
  <c r="G222" i="10"/>
  <c r="K222" i="10" s="1"/>
  <c r="F222" i="10"/>
  <c r="B223" i="10" s="1"/>
  <c r="N209" i="8"/>
  <c r="K210" i="8"/>
  <c r="L210" i="8" s="1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D560" i="12" l="1"/>
  <c r="E560" i="12" s="1"/>
  <c r="I560" i="12" s="1"/>
  <c r="G560" i="12"/>
  <c r="K560" i="12" s="1"/>
  <c r="L560" i="12" s="1"/>
  <c r="F560" i="12"/>
  <c r="B561" i="12" s="1"/>
  <c r="G561" i="12" s="1"/>
  <c r="K561" i="12" s="1"/>
  <c r="L561" i="12" s="1"/>
  <c r="M222" i="10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G211" i="8" s="1"/>
  <c r="N210" i="8"/>
  <c r="M210" i="8"/>
  <c r="I180" i="7"/>
  <c r="F180" i="7"/>
  <c r="B181" i="7" s="1"/>
  <c r="G181" i="7" s="1"/>
  <c r="K181" i="7" s="1"/>
  <c r="L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M560" i="12" l="1"/>
  <c r="N560" i="12"/>
  <c r="D561" i="12"/>
  <c r="E561" i="12" s="1"/>
  <c r="I561" i="12" s="1"/>
  <c r="N561" i="12"/>
  <c r="M561" i="12"/>
  <c r="J337" i="7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F561" i="12" l="1"/>
  <c r="B562" i="12" s="1"/>
  <c r="J338" i="7"/>
  <c r="G224" i="10"/>
  <c r="K224" i="10" s="1"/>
  <c r="F224" i="10"/>
  <c r="B225" i="10" s="1"/>
  <c r="M211" i="8"/>
  <c r="N211" i="8"/>
  <c r="F211" i="8"/>
  <c r="B212" i="8" s="1"/>
  <c r="G212" i="8" s="1"/>
  <c r="N181" i="7"/>
  <c r="M181" i="7"/>
  <c r="I181" i="7"/>
  <c r="F181" i="7"/>
  <c r="B182" i="7" s="1"/>
  <c r="G182" i="7" s="1"/>
  <c r="K182" i="7" s="1"/>
  <c r="L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D562" i="12" l="1"/>
  <c r="E562" i="12" s="1"/>
  <c r="I562" i="12" s="1"/>
  <c r="G562" i="12"/>
  <c r="K562" i="12" s="1"/>
  <c r="L562" i="12" s="1"/>
  <c r="F562" i="12"/>
  <c r="B563" i="12" s="1"/>
  <c r="M562" i="12"/>
  <c r="M224" i="10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D563" i="12" l="1"/>
  <c r="E563" i="12" s="1"/>
  <c r="I563" i="12" s="1"/>
  <c r="G563" i="12"/>
  <c r="K563" i="12" s="1"/>
  <c r="N562" i="12"/>
  <c r="F563" i="12"/>
  <c r="B564" i="12" s="1"/>
  <c r="G564" i="12" s="1"/>
  <c r="K564" i="12" s="1"/>
  <c r="L564" i="12" s="1"/>
  <c r="J340" i="7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N212" i="8"/>
  <c r="M212" i="8"/>
  <c r="I182" i="7"/>
  <c r="F182" i="7"/>
  <c r="B183" i="7" s="1"/>
  <c r="G183" i="7" s="1"/>
  <c r="K183" i="7" s="1"/>
  <c r="L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L563" i="12" l="1"/>
  <c r="N563" i="12" s="1"/>
  <c r="D213" i="8"/>
  <c r="E213" i="8" s="1"/>
  <c r="I213" i="8" s="1"/>
  <c r="G213" i="8"/>
  <c r="M563" i="12"/>
  <c r="D564" i="12"/>
  <c r="E564" i="12" s="1"/>
  <c r="I564" i="12" s="1"/>
  <c r="J341" i="7"/>
  <c r="G226" i="10"/>
  <c r="K226" i="10" s="1"/>
  <c r="F226" i="10"/>
  <c r="B227" i="10" s="1"/>
  <c r="K213" i="8"/>
  <c r="F213" i="8"/>
  <c r="B214" i="8" s="1"/>
  <c r="G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M564" i="12" l="1"/>
  <c r="N564" i="12"/>
  <c r="F564" i="12"/>
  <c r="B565" i="12" s="1"/>
  <c r="G565" i="12" s="1"/>
  <c r="K565" i="12" s="1"/>
  <c r="L565" i="12" s="1"/>
  <c r="M226" i="10"/>
  <c r="L226" i="10"/>
  <c r="M213" i="8"/>
  <c r="L213" i="8"/>
  <c r="J342" i="7"/>
  <c r="N226" i="10"/>
  <c r="G227" i="10"/>
  <c r="K227" i="10" s="1"/>
  <c r="L227" i="10" s="1"/>
  <c r="D227" i="10"/>
  <c r="E227" i="10" s="1"/>
  <c r="I227" i="10" s="1"/>
  <c r="N213" i="8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D565" i="12" l="1"/>
  <c r="E565" i="12" s="1"/>
  <c r="I565" i="12" s="1"/>
  <c r="J343" i="7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G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F565" i="12" l="1"/>
  <c r="B566" i="12" s="1"/>
  <c r="G566" i="12" s="1"/>
  <c r="K566" i="12" s="1"/>
  <c r="L566" i="12" s="1"/>
  <c r="N565" i="12"/>
  <c r="M565" i="12"/>
  <c r="J344" i="7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L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D566" i="12" l="1"/>
  <c r="E566" i="12" s="1"/>
  <c r="I566" i="12" s="1"/>
  <c r="M228" i="10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G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F566" i="12" l="1"/>
  <c r="B567" i="12" s="1"/>
  <c r="G567" i="12" s="1"/>
  <c r="K567" i="12" s="1"/>
  <c r="L567" i="12" s="1"/>
  <c r="M566" i="12"/>
  <c r="N566" i="12"/>
  <c r="J346" i="7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L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D567" i="12" l="1"/>
  <c r="E567" i="12" s="1"/>
  <c r="I567" i="12" s="1"/>
  <c r="N567" i="12"/>
  <c r="M567" i="12"/>
  <c r="J347" i="7"/>
  <c r="G230" i="10"/>
  <c r="K230" i="10" s="1"/>
  <c r="F230" i="10"/>
  <c r="B231" i="10" s="1"/>
  <c r="F216" i="8"/>
  <c r="B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D217" i="8" l="1"/>
  <c r="E217" i="8" s="1"/>
  <c r="I217" i="8" s="1"/>
  <c r="G217" i="8"/>
  <c r="F567" i="12"/>
  <c r="B568" i="12" s="1"/>
  <c r="M230" i="10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G218" i="8" s="1"/>
  <c r="I186" i="7"/>
  <c r="F186" i="7"/>
  <c r="B187" i="7" s="1"/>
  <c r="G187" i="7" s="1"/>
  <c r="K187" i="7" s="1"/>
  <c r="L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D568" i="12" l="1"/>
  <c r="E568" i="12" s="1"/>
  <c r="I568" i="12" s="1"/>
  <c r="G568" i="12"/>
  <c r="K568" i="12" s="1"/>
  <c r="L568" i="12" s="1"/>
  <c r="F568" i="12"/>
  <c r="B569" i="12" s="1"/>
  <c r="G569" i="12" s="1"/>
  <c r="K569" i="12" s="1"/>
  <c r="L569" i="12" s="1"/>
  <c r="M217" i="8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M568" i="12" l="1"/>
  <c r="N568" i="12"/>
  <c r="D569" i="12"/>
  <c r="E569" i="12" s="1"/>
  <c r="I569" i="12" s="1"/>
  <c r="J350" i="7"/>
  <c r="G232" i="10"/>
  <c r="K232" i="10" s="1"/>
  <c r="F232" i="10"/>
  <c r="B233" i="10" s="1"/>
  <c r="F218" i="8"/>
  <c r="B219" i="8" s="1"/>
  <c r="G219" i="8" s="1"/>
  <c r="N218" i="8"/>
  <c r="M218" i="8"/>
  <c r="N187" i="7"/>
  <c r="M187" i="7"/>
  <c r="I187" i="7"/>
  <c r="F187" i="7"/>
  <c r="B188" i="7" s="1"/>
  <c r="G188" i="7" s="1"/>
  <c r="K188" i="7" s="1"/>
  <c r="L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F569" i="12" l="1"/>
  <c r="B570" i="12" s="1"/>
  <c r="G570" i="12" s="1"/>
  <c r="K570" i="12" s="1"/>
  <c r="L570" i="12" s="1"/>
  <c r="N569" i="12"/>
  <c r="M569" i="12"/>
  <c r="M232" i="10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D570" i="12" l="1"/>
  <c r="E570" i="12" s="1"/>
  <c r="I570" i="12" s="1"/>
  <c r="J352" i="7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G220" i="8" s="1"/>
  <c r="I188" i="7"/>
  <c r="F188" i="7"/>
  <c r="B189" i="7" s="1"/>
  <c r="G189" i="7" s="1"/>
  <c r="K189" i="7" s="1"/>
  <c r="L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M570" i="12" l="1"/>
  <c r="N570" i="12"/>
  <c r="F570" i="12"/>
  <c r="B571" i="12" s="1"/>
  <c r="G571" i="12" s="1"/>
  <c r="K571" i="12" s="1"/>
  <c r="L571" i="12" s="1"/>
  <c r="J353" i="7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D571" i="12" l="1"/>
  <c r="E571" i="12" s="1"/>
  <c r="I571" i="12" s="1"/>
  <c r="M234" i="10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N220" i="8"/>
  <c r="M220" i="8"/>
  <c r="N189" i="7"/>
  <c r="M189" i="7"/>
  <c r="I189" i="7"/>
  <c r="F189" i="7"/>
  <c r="B190" i="7" s="1"/>
  <c r="G190" i="7" s="1"/>
  <c r="K190" i="7" s="1"/>
  <c r="L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D221" i="8" l="1"/>
  <c r="E221" i="8" s="1"/>
  <c r="I221" i="8" s="1"/>
  <c r="G221" i="8"/>
  <c r="F571" i="12"/>
  <c r="B572" i="12" s="1"/>
  <c r="G572" i="12" s="1"/>
  <c r="K572" i="12" s="1"/>
  <c r="L572" i="12" s="1"/>
  <c r="N571" i="12"/>
  <c r="M571" i="12"/>
  <c r="J355" i="7"/>
  <c r="F235" i="10"/>
  <c r="B236" i="10" s="1"/>
  <c r="D236" i="10" s="1"/>
  <c r="E236" i="10" s="1"/>
  <c r="I236" i="10" s="1"/>
  <c r="N235" i="10"/>
  <c r="M235" i="10"/>
  <c r="K221" i="8"/>
  <c r="F221" i="8"/>
  <c r="B222" i="8" s="1"/>
  <c r="G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D572" i="12" l="1"/>
  <c r="E572" i="12" s="1"/>
  <c r="I572" i="12" s="1"/>
  <c r="M221" i="8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L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M572" i="12" l="1"/>
  <c r="N572" i="12"/>
  <c r="F572" i="12"/>
  <c r="B573" i="12" s="1"/>
  <c r="G573" i="12" s="1"/>
  <c r="K573" i="12" s="1"/>
  <c r="L573" i="12" s="1"/>
  <c r="M236" i="10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G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D573" i="12" l="1"/>
  <c r="E573" i="12" s="1"/>
  <c r="I573" i="12" s="1"/>
  <c r="J358" i="7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L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F573" i="12" l="1"/>
  <c r="B574" i="12" s="1"/>
  <c r="G574" i="12" s="1"/>
  <c r="K574" i="12" s="1"/>
  <c r="L574" i="12" s="1"/>
  <c r="N573" i="12"/>
  <c r="M573" i="12"/>
  <c r="J359" i="7"/>
  <c r="G238" i="10"/>
  <c r="K238" i="10" s="1"/>
  <c r="F238" i="10"/>
  <c r="B239" i="10" s="1"/>
  <c r="L208" i="4"/>
  <c r="N208" i="4" s="1"/>
  <c r="M223" i="8"/>
  <c r="N223" i="8"/>
  <c r="F223" i="8"/>
  <c r="B224" i="8" s="1"/>
  <c r="G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D574" i="12" l="1"/>
  <c r="E574" i="12" s="1"/>
  <c r="I574" i="12" s="1"/>
  <c r="M238" i="10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L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F574" i="12" l="1"/>
  <c r="B575" i="12" s="1"/>
  <c r="G575" i="12" s="1"/>
  <c r="K575" i="12" s="1"/>
  <c r="L575" i="12" s="1"/>
  <c r="M574" i="12"/>
  <c r="N574" i="12"/>
  <c r="J361" i="7"/>
  <c r="F239" i="10"/>
  <c r="B240" i="10" s="1"/>
  <c r="D240" i="10" s="1"/>
  <c r="E240" i="10" s="1"/>
  <c r="I240" i="10" s="1"/>
  <c r="N239" i="10"/>
  <c r="M239" i="10"/>
  <c r="F224" i="8"/>
  <c r="B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D225" i="8" l="1"/>
  <c r="E225" i="8" s="1"/>
  <c r="I225" i="8" s="1"/>
  <c r="G225" i="8"/>
  <c r="D575" i="12"/>
  <c r="E575" i="12" s="1"/>
  <c r="I575" i="12" s="1"/>
  <c r="N575" i="12"/>
  <c r="M575" i="12"/>
  <c r="J362" i="7"/>
  <c r="G240" i="10"/>
  <c r="K240" i="10" s="1"/>
  <c r="F240" i="10"/>
  <c r="B241" i="10" s="1"/>
  <c r="L210" i="4"/>
  <c r="N210" i="4" s="1"/>
  <c r="K225" i="8"/>
  <c r="F225" i="8"/>
  <c r="B226" i="8" s="1"/>
  <c r="G226" i="8" s="1"/>
  <c r="N193" i="7"/>
  <c r="M193" i="7"/>
  <c r="I193" i="7"/>
  <c r="F193" i="7"/>
  <c r="B194" i="7" s="1"/>
  <c r="G194" i="7" s="1"/>
  <c r="K194" i="7" s="1"/>
  <c r="L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F575" i="12" l="1"/>
  <c r="B576" i="12" s="1"/>
  <c r="M240" i="10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D576" i="12" l="1"/>
  <c r="E576" i="12" s="1"/>
  <c r="I576" i="12" s="1"/>
  <c r="G576" i="12"/>
  <c r="K576" i="12" s="1"/>
  <c r="L576" i="12" s="1"/>
  <c r="F576" i="12"/>
  <c r="B577" i="12" s="1"/>
  <c r="M576" i="12"/>
  <c r="J364" i="7"/>
  <c r="F241" i="10"/>
  <c r="B242" i="10" s="1"/>
  <c r="D242" i="10" s="1"/>
  <c r="E242" i="10" s="1"/>
  <c r="I242" i="10" s="1"/>
  <c r="N241" i="10"/>
  <c r="M241" i="10"/>
  <c r="F226" i="8"/>
  <c r="B227" i="8" s="1"/>
  <c r="G227" i="8" s="1"/>
  <c r="N226" i="8"/>
  <c r="M226" i="8"/>
  <c r="I194" i="7"/>
  <c r="F194" i="7"/>
  <c r="B195" i="7" s="1"/>
  <c r="G195" i="7" s="1"/>
  <c r="K195" i="7" s="1"/>
  <c r="L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D577" i="12" l="1"/>
  <c r="E577" i="12" s="1"/>
  <c r="I577" i="12" s="1"/>
  <c r="G577" i="12"/>
  <c r="K577" i="12" s="1"/>
  <c r="N576" i="12"/>
  <c r="J365" i="7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N577" i="12" l="1"/>
  <c r="L577" i="12"/>
  <c r="F577" i="12"/>
  <c r="B578" i="12" s="1"/>
  <c r="G578" i="12" s="1"/>
  <c r="K578" i="12" s="1"/>
  <c r="L578" i="12" s="1"/>
  <c r="M577" i="12"/>
  <c r="D578" i="12"/>
  <c r="E578" i="12" s="1"/>
  <c r="I578" i="12" s="1"/>
  <c r="M242" i="10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G228" i="8" s="1"/>
  <c r="N195" i="7"/>
  <c r="M195" i="7"/>
  <c r="I195" i="7"/>
  <c r="F195" i="7"/>
  <c r="B196" i="7" s="1"/>
  <c r="G196" i="7" s="1"/>
  <c r="K196" i="7" s="1"/>
  <c r="L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F578" i="12" l="1"/>
  <c r="B579" i="12" s="1"/>
  <c r="G579" i="12" s="1"/>
  <c r="K579" i="12" s="1"/>
  <c r="L579" i="12" s="1"/>
  <c r="M578" i="12"/>
  <c r="N578" i="12"/>
  <c r="J367" i="7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D579" i="12" l="1"/>
  <c r="E579" i="12" s="1"/>
  <c r="I579" i="12" s="1"/>
  <c r="N579" i="12"/>
  <c r="M579" i="12"/>
  <c r="J368" i="7"/>
  <c r="G244" i="10"/>
  <c r="K244" i="10" s="1"/>
  <c r="F244" i="10"/>
  <c r="B245" i="10" s="1"/>
  <c r="M214" i="4"/>
  <c r="L214" i="4"/>
  <c r="F228" i="8"/>
  <c r="B229" i="8" s="1"/>
  <c r="N228" i="8"/>
  <c r="M228" i="8"/>
  <c r="I196" i="7"/>
  <c r="F196" i="7"/>
  <c r="B197" i="7" s="1"/>
  <c r="G197" i="7" s="1"/>
  <c r="K197" i="7" s="1"/>
  <c r="L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D229" i="8" l="1"/>
  <c r="E229" i="8" s="1"/>
  <c r="I229" i="8" s="1"/>
  <c r="G229" i="8"/>
  <c r="F579" i="12"/>
  <c r="B580" i="12" s="1"/>
  <c r="M244" i="10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G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D580" i="12" l="1"/>
  <c r="E580" i="12" s="1"/>
  <c r="I580" i="12" s="1"/>
  <c r="G580" i="12"/>
  <c r="K580" i="12" s="1"/>
  <c r="F580" i="12"/>
  <c r="B581" i="12" s="1"/>
  <c r="G581" i="12" s="1"/>
  <c r="K581" i="12" s="1"/>
  <c r="L581" i="12" s="1"/>
  <c r="M229" i="8"/>
  <c r="L229" i="8"/>
  <c r="J370" i="7"/>
  <c r="F245" i="10"/>
  <c r="B246" i="10" s="1"/>
  <c r="D246" i="10" s="1"/>
  <c r="E246" i="10" s="1"/>
  <c r="I246" i="10" s="1"/>
  <c r="N245" i="10"/>
  <c r="M245" i="10"/>
  <c r="N229" i="8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L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L580" i="12" l="1"/>
  <c r="N580" i="12" s="1"/>
  <c r="M580" i="12"/>
  <c r="D581" i="12"/>
  <c r="E581" i="12" s="1"/>
  <c r="I581" i="12" s="1"/>
  <c r="N581" i="12"/>
  <c r="M581" i="12"/>
  <c r="J371" i="7"/>
  <c r="G246" i="10"/>
  <c r="K246" i="10" s="1"/>
  <c r="F246" i="10"/>
  <c r="B247" i="10" s="1"/>
  <c r="L216" i="4"/>
  <c r="N216" i="4" s="1"/>
  <c r="F230" i="8"/>
  <c r="B231" i="8" s="1"/>
  <c r="G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F581" i="12" l="1"/>
  <c r="B582" i="12" s="1"/>
  <c r="M246" i="10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L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D582" i="12" l="1"/>
  <c r="E582" i="12" s="1"/>
  <c r="I582" i="12" s="1"/>
  <c r="G582" i="12"/>
  <c r="K582" i="12" s="1"/>
  <c r="L582" i="12" s="1"/>
  <c r="F582" i="12"/>
  <c r="B583" i="12" s="1"/>
  <c r="M582" i="12"/>
  <c r="J373" i="7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G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D583" i="12" l="1"/>
  <c r="E583" i="12" s="1"/>
  <c r="I583" i="12" s="1"/>
  <c r="G583" i="12"/>
  <c r="K583" i="12" s="1"/>
  <c r="N582" i="12"/>
  <c r="J374" i="7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L583" i="12" l="1"/>
  <c r="N583" i="12" s="1"/>
  <c r="F583" i="12"/>
  <c r="B584" i="12" s="1"/>
  <c r="G584" i="12" s="1"/>
  <c r="K584" i="12" s="1"/>
  <c r="L584" i="12" s="1"/>
  <c r="M583" i="12"/>
  <c r="D584" i="12"/>
  <c r="E584" i="12" s="1"/>
  <c r="I584" i="12" s="1"/>
  <c r="M248" i="10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F232" i="8"/>
  <c r="B233" i="8" s="1"/>
  <c r="N232" i="8"/>
  <c r="M232" i="8"/>
  <c r="E200" i="7"/>
  <c r="F200" i="7" s="1"/>
  <c r="B201" i="7" s="1"/>
  <c r="G201" i="7" s="1"/>
  <c r="K201" i="7" s="1"/>
  <c r="I199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D233" i="8" l="1"/>
  <c r="E233" i="8" s="1"/>
  <c r="I233" i="8" s="1"/>
  <c r="G233" i="8"/>
  <c r="L201" i="7"/>
  <c r="N201" i="7" s="1"/>
  <c r="M200" i="7"/>
  <c r="L200" i="7"/>
  <c r="N200" i="7" s="1"/>
  <c r="M584" i="12"/>
  <c r="N584" i="12"/>
  <c r="F584" i="12"/>
  <c r="B585" i="12" s="1"/>
  <c r="G585" i="12" s="1"/>
  <c r="K585" i="12" s="1"/>
  <c r="L585" i="12" s="1"/>
  <c r="J376" i="7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L202" i="7" s="1"/>
  <c r="K233" i="8"/>
  <c r="F233" i="8"/>
  <c r="B234" i="8" s="1"/>
  <c r="G234" i="8" s="1"/>
  <c r="I200" i="7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I201" i="7" l="1"/>
  <c r="D585" i="12"/>
  <c r="E585" i="12" s="1"/>
  <c r="I585" i="12" s="1"/>
  <c r="M233" i="8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F585" i="12" l="1"/>
  <c r="B586" i="12" s="1"/>
  <c r="G586" i="12" s="1"/>
  <c r="K586" i="12" s="1"/>
  <c r="L586" i="12" s="1"/>
  <c r="N585" i="12"/>
  <c r="M585" i="12"/>
  <c r="M250" i="10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G235" i="8" s="1"/>
  <c r="N234" i="8"/>
  <c r="M234" i="8"/>
  <c r="E202" i="7"/>
  <c r="F202" i="7" s="1"/>
  <c r="B203" i="7" s="1"/>
  <c r="G203" i="7" s="1"/>
  <c r="K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L203" i="7" l="1"/>
  <c r="N203" i="7" s="1"/>
  <c r="D586" i="12"/>
  <c r="E586" i="12" s="1"/>
  <c r="I586" i="12" s="1"/>
  <c r="J379" i="7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F203" i="7"/>
  <c r="B204" i="7" s="1"/>
  <c r="G204" i="7" s="1"/>
  <c r="K204" i="7" s="1"/>
  <c r="L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I203" i="7" l="1"/>
  <c r="M586" i="12"/>
  <c r="N586" i="12"/>
  <c r="F586" i="12"/>
  <c r="B587" i="12" s="1"/>
  <c r="G587" i="12" s="1"/>
  <c r="K587" i="12" s="1"/>
  <c r="L587" i="12" s="1"/>
  <c r="J380" i="7"/>
  <c r="G252" i="10"/>
  <c r="K252" i="10" s="1"/>
  <c r="F252" i="10"/>
  <c r="B253" i="10" s="1"/>
  <c r="M235" i="8"/>
  <c r="N235" i="8"/>
  <c r="F235" i="8"/>
  <c r="B236" i="8" s="1"/>
  <c r="G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D587" i="12" l="1"/>
  <c r="E587" i="12" s="1"/>
  <c r="I587" i="12" s="1"/>
  <c r="M252" i="10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L205" i="7" s="1"/>
  <c r="N204" i="7"/>
  <c r="M204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M205" i="7" l="1"/>
  <c r="D205" i="7"/>
  <c r="E205" i="7" s="1"/>
  <c r="F587" i="12"/>
  <c r="B588" i="12" s="1"/>
  <c r="G588" i="12" s="1"/>
  <c r="K588" i="12" s="1"/>
  <c r="L588" i="12" s="1"/>
  <c r="N587" i="12"/>
  <c r="M587" i="12"/>
  <c r="J382" i="7"/>
  <c r="F253" i="10"/>
  <c r="B254" i="10" s="1"/>
  <c r="D254" i="10" s="1"/>
  <c r="E254" i="10" s="1"/>
  <c r="I254" i="10" s="1"/>
  <c r="N253" i="10"/>
  <c r="M253" i="10"/>
  <c r="F236" i="8"/>
  <c r="B237" i="8" s="1"/>
  <c r="N236" i="8"/>
  <c r="M236" i="8"/>
  <c r="I204" i="7"/>
  <c r="I205" i="7" s="1"/>
  <c r="F205" i="7"/>
  <c r="B206" i="7" s="1"/>
  <c r="G206" i="7" s="1"/>
  <c r="K206" i="7" s="1"/>
  <c r="L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D237" i="8" l="1"/>
  <c r="E237" i="8" s="1"/>
  <c r="I237" i="8" s="1"/>
  <c r="G237" i="8"/>
  <c r="D588" i="12"/>
  <c r="E588" i="12" s="1"/>
  <c r="I588" i="12" s="1"/>
  <c r="J383" i="7"/>
  <c r="G254" i="10"/>
  <c r="K254" i="10" s="1"/>
  <c r="F254" i="10"/>
  <c r="B255" i="10" s="1"/>
  <c r="L224" i="4"/>
  <c r="N224" i="4" s="1"/>
  <c r="K237" i="8"/>
  <c r="F237" i="8"/>
  <c r="B238" i="8" s="1"/>
  <c r="G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F588" i="12" l="1"/>
  <c r="B589" i="12" s="1"/>
  <c r="G589" i="12" s="1"/>
  <c r="K589" i="12" s="1"/>
  <c r="L589" i="12" s="1"/>
  <c r="M588" i="12"/>
  <c r="N588" i="12"/>
  <c r="M254" i="10"/>
  <c r="L254" i="10"/>
  <c r="M237" i="8"/>
  <c r="L237" i="8"/>
  <c r="N237" i="8" s="1"/>
  <c r="J384" i="7"/>
  <c r="N254" i="10"/>
  <c r="G255" i="10"/>
  <c r="K255" i="10" s="1"/>
  <c r="L255" i="10" s="1"/>
  <c r="D255" i="10"/>
  <c r="E255" i="10" s="1"/>
  <c r="I255" i="10" s="1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D589" i="12" l="1"/>
  <c r="E589" i="12" s="1"/>
  <c r="I589" i="12" s="1"/>
  <c r="N589" i="12"/>
  <c r="M589" i="12"/>
  <c r="J385" i="7"/>
  <c r="F255" i="10"/>
  <c r="B256" i="10" s="1"/>
  <c r="D256" i="10" s="1"/>
  <c r="E256" i="10" s="1"/>
  <c r="I256" i="10" s="1"/>
  <c r="M255" i="10"/>
  <c r="N255" i="10"/>
  <c r="F238" i="8"/>
  <c r="B239" i="8" s="1"/>
  <c r="G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F589" i="12" l="1"/>
  <c r="B590" i="12" s="1"/>
  <c r="J386" i="7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D239" i="8"/>
  <c r="E239" i="8" s="1"/>
  <c r="I239" i="8" s="1"/>
  <c r="K239" i="8"/>
  <c r="L239" i="8" s="1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M207" i="7" l="1"/>
  <c r="L207" i="7"/>
  <c r="N207" i="7" s="1"/>
  <c r="D590" i="12"/>
  <c r="E590" i="12" s="1"/>
  <c r="I590" i="12" s="1"/>
  <c r="G590" i="12"/>
  <c r="K590" i="12" s="1"/>
  <c r="L590" i="12" s="1"/>
  <c r="F590" i="12"/>
  <c r="B591" i="12" s="1"/>
  <c r="G591" i="12" s="1"/>
  <c r="K591" i="12" s="1"/>
  <c r="L591" i="12" s="1"/>
  <c r="M256" i="10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L208" i="7" s="1"/>
  <c r="D208" i="7"/>
  <c r="E208" i="7" s="1"/>
  <c r="F208" i="7" s="1"/>
  <c r="B209" i="7" s="1"/>
  <c r="G209" i="7" s="1"/>
  <c r="K209" i="7" s="1"/>
  <c r="L209" i="7" s="1"/>
  <c r="I207" i="7"/>
  <c r="M239" i="8"/>
  <c r="N239" i="8"/>
  <c r="F239" i="8"/>
  <c r="B240" i="8" s="1"/>
  <c r="G240" i="8" s="1"/>
  <c r="N208" i="7"/>
  <c r="M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M590" i="12" l="1"/>
  <c r="N590" i="12"/>
  <c r="D591" i="12"/>
  <c r="E591" i="12" s="1"/>
  <c r="I591" i="12" s="1"/>
  <c r="J388" i="7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F591" i="12" l="1"/>
  <c r="B592" i="12" s="1"/>
  <c r="G592" i="12" s="1"/>
  <c r="K592" i="12" s="1"/>
  <c r="L592" i="12" s="1"/>
  <c r="N591" i="12"/>
  <c r="M591" i="12"/>
  <c r="J389" i="7"/>
  <c r="G258" i="10"/>
  <c r="K258" i="10" s="1"/>
  <c r="F258" i="10"/>
  <c r="B259" i="10" s="1"/>
  <c r="L228" i="4"/>
  <c r="N228" i="4" s="1"/>
  <c r="F240" i="8"/>
  <c r="B241" i="8" s="1"/>
  <c r="N240" i="8"/>
  <c r="M240" i="8"/>
  <c r="M209" i="7"/>
  <c r="N209" i="7"/>
  <c r="F209" i="7"/>
  <c r="B210" i="7" s="1"/>
  <c r="G210" i="7" s="1"/>
  <c r="K210" i="7" s="1"/>
  <c r="L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D241" i="8" l="1"/>
  <c r="E241" i="8" s="1"/>
  <c r="I241" i="8" s="1"/>
  <c r="G241" i="8"/>
  <c r="D592" i="12"/>
  <c r="E592" i="12" s="1"/>
  <c r="I592" i="12" s="1"/>
  <c r="M258" i="10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G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F592" i="12" l="1"/>
  <c r="B593" i="12" s="1"/>
  <c r="G593" i="12" s="1"/>
  <c r="K593" i="12" s="1"/>
  <c r="L593" i="12" s="1"/>
  <c r="M592" i="12"/>
  <c r="N592" i="12"/>
  <c r="M241" i="8"/>
  <c r="L241" i="8"/>
  <c r="J391" i="7"/>
  <c r="F259" i="10"/>
  <c r="B260" i="10" s="1"/>
  <c r="D260" i="10" s="1"/>
  <c r="E260" i="10" s="1"/>
  <c r="I260" i="10" s="1"/>
  <c r="N259" i="10"/>
  <c r="M259" i="10"/>
  <c r="N241" i="8"/>
  <c r="K242" i="8"/>
  <c r="L242" i="8" s="1"/>
  <c r="D242" i="8"/>
  <c r="E242" i="8" s="1"/>
  <c r="I242" i="8" s="1"/>
  <c r="F210" i="7"/>
  <c r="B211" i="7" s="1"/>
  <c r="G211" i="7" s="1"/>
  <c r="K211" i="7" s="1"/>
  <c r="L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D593" i="12" l="1"/>
  <c r="E593" i="12" s="1"/>
  <c r="I593" i="12" s="1"/>
  <c r="N593" i="12"/>
  <c r="M593" i="12"/>
  <c r="J392" i="7"/>
  <c r="G260" i="10"/>
  <c r="K260" i="10" s="1"/>
  <c r="F260" i="10"/>
  <c r="B261" i="10" s="1"/>
  <c r="L230" i="4"/>
  <c r="N230" i="4" s="1"/>
  <c r="F242" i="8"/>
  <c r="B243" i="8" s="1"/>
  <c r="G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F593" i="12" l="1"/>
  <c r="B594" i="12" s="1"/>
  <c r="M260" i="10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D594" i="12" l="1"/>
  <c r="E594" i="12" s="1"/>
  <c r="I594" i="12" s="1"/>
  <c r="G594" i="12"/>
  <c r="K594" i="12" s="1"/>
  <c r="L594" i="12" s="1"/>
  <c r="F594" i="12"/>
  <c r="B595" i="12" s="1"/>
  <c r="G595" i="12" s="1"/>
  <c r="K595" i="12" s="1"/>
  <c r="L595" i="12" s="1"/>
  <c r="J394" i="7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G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M594" i="12" l="1"/>
  <c r="N594" i="12"/>
  <c r="D595" i="12"/>
  <c r="E595" i="12" s="1"/>
  <c r="I595" i="12" s="1"/>
  <c r="J395" i="7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L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F595" i="12" l="1"/>
  <c r="B596" i="12" s="1"/>
  <c r="G596" i="12" s="1"/>
  <c r="K596" i="12" s="1"/>
  <c r="L596" i="12" s="1"/>
  <c r="N595" i="12"/>
  <c r="M595" i="12"/>
  <c r="M262" i="10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D245" i="8" l="1"/>
  <c r="E245" i="8" s="1"/>
  <c r="I245" i="8" s="1"/>
  <c r="G245" i="8"/>
  <c r="D596" i="12"/>
  <c r="E596" i="12" s="1"/>
  <c r="I596" i="12" s="1"/>
  <c r="J397" i="7"/>
  <c r="F263" i="10"/>
  <c r="B264" i="10" s="1"/>
  <c r="D264" i="10" s="1"/>
  <c r="E264" i="10" s="1"/>
  <c r="I264" i="10" s="1"/>
  <c r="N263" i="10"/>
  <c r="M263" i="10"/>
  <c r="K245" i="8"/>
  <c r="F245" i="8"/>
  <c r="B246" i="8" s="1"/>
  <c r="G246" i="8" s="1"/>
  <c r="M213" i="7"/>
  <c r="N213" i="7"/>
  <c r="F213" i="7"/>
  <c r="B214" i="7" s="1"/>
  <c r="G214" i="7" s="1"/>
  <c r="K214" i="7" s="1"/>
  <c r="L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F596" i="12" l="1"/>
  <c r="B597" i="12" s="1"/>
  <c r="G597" i="12" s="1"/>
  <c r="K597" i="12" s="1"/>
  <c r="L597" i="12" s="1"/>
  <c r="M596" i="12"/>
  <c r="N596" i="12"/>
  <c r="M245" i="8"/>
  <c r="L245" i="8"/>
  <c r="J398" i="7"/>
  <c r="G264" i="10"/>
  <c r="K264" i="10" s="1"/>
  <c r="F264" i="10"/>
  <c r="B265" i="10" s="1"/>
  <c r="L234" i="4"/>
  <c r="N234" i="4" s="1"/>
  <c r="N245" i="8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D597" i="12" l="1"/>
  <c r="E597" i="12" s="1"/>
  <c r="I597" i="12" s="1"/>
  <c r="N597" i="12"/>
  <c r="M597" i="12"/>
  <c r="M264" i="10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G247" i="8" s="1"/>
  <c r="N246" i="8"/>
  <c r="M246" i="8"/>
  <c r="F214" i="7"/>
  <c r="B215" i="7" s="1"/>
  <c r="G215" i="7" s="1"/>
  <c r="K215" i="7" s="1"/>
  <c r="L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F597" i="12" l="1"/>
  <c r="B598" i="12" s="1"/>
  <c r="J400" i="7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D598" i="12" l="1"/>
  <c r="E598" i="12" s="1"/>
  <c r="I598" i="12" s="1"/>
  <c r="G598" i="12"/>
  <c r="K598" i="12" s="1"/>
  <c r="L598" i="12" s="1"/>
  <c r="F598" i="12"/>
  <c r="B599" i="12" s="1"/>
  <c r="G599" i="12" s="1"/>
  <c r="K599" i="12" s="1"/>
  <c r="L599" i="12" s="1"/>
  <c r="J401" i="7"/>
  <c r="G266" i="10"/>
  <c r="K266" i="10" s="1"/>
  <c r="F266" i="10"/>
  <c r="B267" i="10" s="1"/>
  <c r="M236" i="4"/>
  <c r="L236" i="4"/>
  <c r="M247" i="8"/>
  <c r="N247" i="8"/>
  <c r="F247" i="8"/>
  <c r="B248" i="8" s="1"/>
  <c r="G248" i="8" s="1"/>
  <c r="M215" i="7"/>
  <c r="N215" i="7"/>
  <c r="F215" i="7"/>
  <c r="B216" i="7" s="1"/>
  <c r="G216" i="7" s="1"/>
  <c r="K216" i="7" s="1"/>
  <c r="L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M598" i="12" l="1"/>
  <c r="N598" i="12"/>
  <c r="D599" i="12"/>
  <c r="E599" i="12" s="1"/>
  <c r="I599" i="12" s="1"/>
  <c r="M266" i="10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F599" i="12" l="1"/>
  <c r="B600" i="12" s="1"/>
  <c r="G600" i="12" s="1"/>
  <c r="K600" i="12" s="1"/>
  <c r="L600" i="12" s="1"/>
  <c r="N599" i="12"/>
  <c r="M599" i="12"/>
  <c r="J403" i="7"/>
  <c r="F267" i="10"/>
  <c r="B268" i="10" s="1"/>
  <c r="D268" i="10" s="1"/>
  <c r="E268" i="10" s="1"/>
  <c r="I268" i="10" s="1"/>
  <c r="N267" i="10"/>
  <c r="M267" i="10"/>
  <c r="F248" i="8"/>
  <c r="B249" i="8" s="1"/>
  <c r="N248" i="8"/>
  <c r="M248" i="8"/>
  <c r="F216" i="7"/>
  <c r="B217" i="7" s="1"/>
  <c r="G217" i="7" s="1"/>
  <c r="K217" i="7" s="1"/>
  <c r="L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D249" i="8" l="1"/>
  <c r="E249" i="8" s="1"/>
  <c r="I249" i="8" s="1"/>
  <c r="G249" i="8"/>
  <c r="D600" i="12"/>
  <c r="E600" i="12" s="1"/>
  <c r="I600" i="12" s="1"/>
  <c r="J404" i="7"/>
  <c r="G268" i="10"/>
  <c r="K268" i="10" s="1"/>
  <c r="F268" i="10"/>
  <c r="B269" i="10" s="1"/>
  <c r="L238" i="4"/>
  <c r="N238" i="4" s="1"/>
  <c r="K249" i="8"/>
  <c r="F249" i="8"/>
  <c r="B250" i="8" s="1"/>
  <c r="G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M600" i="12" l="1"/>
  <c r="N600" i="12"/>
  <c r="F600" i="12"/>
  <c r="B601" i="12" s="1"/>
  <c r="G601" i="12" s="1"/>
  <c r="K601" i="12" s="1"/>
  <c r="L601" i="12" s="1"/>
  <c r="M268" i="10"/>
  <c r="L268" i="10"/>
  <c r="M249" i="8"/>
  <c r="L249" i="8"/>
  <c r="N249" i="8" s="1"/>
  <c r="J405" i="7"/>
  <c r="N268" i="10"/>
  <c r="G269" i="10"/>
  <c r="K269" i="10" s="1"/>
  <c r="L269" i="10" s="1"/>
  <c r="D269" i="10"/>
  <c r="E269" i="10" s="1"/>
  <c r="I269" i="10" s="1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D601" i="12" l="1"/>
  <c r="E601" i="12" s="1"/>
  <c r="I601" i="12" s="1"/>
  <c r="J406" i="7"/>
  <c r="F269" i="10"/>
  <c r="B270" i="10" s="1"/>
  <c r="D270" i="10" s="1"/>
  <c r="E270" i="10" s="1"/>
  <c r="I270" i="10" s="1"/>
  <c r="N269" i="10"/>
  <c r="M269" i="10"/>
  <c r="F250" i="8"/>
  <c r="B251" i="8" s="1"/>
  <c r="G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F601" i="12" l="1"/>
  <c r="B602" i="12" s="1"/>
  <c r="G602" i="12" s="1"/>
  <c r="K602" i="12" s="1"/>
  <c r="L602" i="12" s="1"/>
  <c r="N601" i="12"/>
  <c r="M601" i="12"/>
  <c r="J407" i="7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L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D602" i="12" l="1"/>
  <c r="E602" i="12" s="1"/>
  <c r="I602" i="12" s="1"/>
  <c r="M270" i="10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G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F602" i="12" l="1"/>
  <c r="B603" i="12" s="1"/>
  <c r="G603" i="12" s="1"/>
  <c r="K603" i="12" s="1"/>
  <c r="L603" i="12" s="1"/>
  <c r="M602" i="12"/>
  <c r="N602" i="12"/>
  <c r="J409" i="7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L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D603" i="12" l="1"/>
  <c r="E603" i="12" s="1"/>
  <c r="I603" i="12" s="1"/>
  <c r="N603" i="12"/>
  <c r="M603" i="12"/>
  <c r="J410" i="7"/>
  <c r="G272" i="10"/>
  <c r="K272" i="10" s="1"/>
  <c r="F272" i="10"/>
  <c r="B273" i="10" s="1"/>
  <c r="M242" i="4"/>
  <c r="L242" i="4"/>
  <c r="F252" i="8"/>
  <c r="B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D253" i="8" l="1"/>
  <c r="E253" i="8" s="1"/>
  <c r="I253" i="8" s="1"/>
  <c r="G253" i="8"/>
  <c r="F603" i="12"/>
  <c r="B604" i="12" s="1"/>
  <c r="M272" i="10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G254" i="8" s="1"/>
  <c r="F220" i="7"/>
  <c r="B221" i="7" s="1"/>
  <c r="G221" i="7" s="1"/>
  <c r="K221" i="7" s="1"/>
  <c r="L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D604" i="12" l="1"/>
  <c r="E604" i="12" s="1"/>
  <c r="I604" i="12" s="1"/>
  <c r="G604" i="12"/>
  <c r="K604" i="12" s="1"/>
  <c r="L604" i="12" s="1"/>
  <c r="F604" i="12"/>
  <c r="B605" i="12" s="1"/>
  <c r="G605" i="12" s="1"/>
  <c r="K605" i="12" s="1"/>
  <c r="L605" i="12" s="1"/>
  <c r="M253" i="8"/>
  <c r="L253" i="8"/>
  <c r="N253" i="8" s="1"/>
  <c r="J412" i="7"/>
  <c r="F273" i="10"/>
  <c r="B274" i="10" s="1"/>
  <c r="D274" i="10" s="1"/>
  <c r="E274" i="10" s="1"/>
  <c r="I274" i="10" s="1"/>
  <c r="N273" i="10"/>
  <c r="M273" i="10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M604" i="12" l="1"/>
  <c r="N604" i="12"/>
  <c r="D605" i="12"/>
  <c r="E605" i="12" s="1"/>
  <c r="I605" i="12" s="1"/>
  <c r="J413" i="7"/>
  <c r="G274" i="10"/>
  <c r="K274" i="10" s="1"/>
  <c r="F274" i="10"/>
  <c r="B275" i="10" s="1"/>
  <c r="L244" i="4"/>
  <c r="N244" i="4" s="1"/>
  <c r="F254" i="8"/>
  <c r="B255" i="8" s="1"/>
  <c r="G255" i="8" s="1"/>
  <c r="N254" i="8"/>
  <c r="M254" i="8"/>
  <c r="M221" i="7"/>
  <c r="N221" i="7"/>
  <c r="F221" i="7"/>
  <c r="B222" i="7" s="1"/>
  <c r="G222" i="7" s="1"/>
  <c r="K222" i="7" s="1"/>
  <c r="L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F605" i="12" l="1"/>
  <c r="B606" i="12" s="1"/>
  <c r="G606" i="12" s="1"/>
  <c r="K606" i="12" s="1"/>
  <c r="L606" i="12" s="1"/>
  <c r="N605" i="12"/>
  <c r="M605" i="12"/>
  <c r="M274" i="10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D606" i="12" l="1"/>
  <c r="E606" i="12" s="1"/>
  <c r="I606" i="12" s="1"/>
  <c r="J415" i="7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G256" i="8" s="1"/>
  <c r="F222" i="7"/>
  <c r="B223" i="7" s="1"/>
  <c r="G223" i="7" s="1"/>
  <c r="K223" i="7" s="1"/>
  <c r="L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F606" i="12" l="1"/>
  <c r="B607" i="12" s="1"/>
  <c r="G607" i="12" s="1"/>
  <c r="K607" i="12" s="1"/>
  <c r="L607" i="12" s="1"/>
  <c r="M606" i="12"/>
  <c r="N606" i="12"/>
  <c r="J416" i="7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D607" i="12" l="1"/>
  <c r="E607" i="12" s="1"/>
  <c r="I607" i="12" s="1"/>
  <c r="N607" i="12"/>
  <c r="M607" i="12"/>
  <c r="M276" i="10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N256" i="8"/>
  <c r="M256" i="8"/>
  <c r="M223" i="7"/>
  <c r="N223" i="7"/>
  <c r="F223" i="7"/>
  <c r="B224" i="7" s="1"/>
  <c r="G224" i="7" s="1"/>
  <c r="K224" i="7" s="1"/>
  <c r="L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D257" i="8" l="1"/>
  <c r="E257" i="8" s="1"/>
  <c r="I257" i="8" s="1"/>
  <c r="G257" i="8"/>
  <c r="F607" i="12"/>
  <c r="B608" i="12" s="1"/>
  <c r="J418" i="7"/>
  <c r="F277" i="10"/>
  <c r="B278" i="10" s="1"/>
  <c r="D278" i="10" s="1"/>
  <c r="E278" i="10" s="1"/>
  <c r="I278" i="10" s="1"/>
  <c r="N277" i="10"/>
  <c r="M277" i="10"/>
  <c r="K257" i="8"/>
  <c r="F257" i="8"/>
  <c r="B258" i="8" s="1"/>
  <c r="G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D608" i="12" l="1"/>
  <c r="E608" i="12" s="1"/>
  <c r="I608" i="12" s="1"/>
  <c r="G608" i="12"/>
  <c r="K608" i="12" s="1"/>
  <c r="L608" i="12" s="1"/>
  <c r="F608" i="12"/>
  <c r="B609" i="12" s="1"/>
  <c r="G609" i="12" s="1"/>
  <c r="K609" i="12" s="1"/>
  <c r="L609" i="12" s="1"/>
  <c r="M257" i="8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L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M608" i="12" l="1"/>
  <c r="N608" i="12"/>
  <c r="D609" i="12"/>
  <c r="E609" i="12" s="1"/>
  <c r="I609" i="12" s="1"/>
  <c r="M278" i="10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G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F609" i="12" l="1"/>
  <c r="B610" i="12" s="1"/>
  <c r="G610" i="12" s="1"/>
  <c r="K610" i="12" s="1"/>
  <c r="L610" i="12" s="1"/>
  <c r="N609" i="12"/>
  <c r="M609" i="12"/>
  <c r="J421" i="7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L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D610" i="12" l="1"/>
  <c r="E610" i="12" s="1"/>
  <c r="I610" i="12" s="1"/>
  <c r="J422" i="7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G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M610" i="12" l="1"/>
  <c r="N610" i="12"/>
  <c r="F610" i="12"/>
  <c r="B611" i="12" s="1"/>
  <c r="G611" i="12" s="1"/>
  <c r="K611" i="12" s="1"/>
  <c r="L611" i="12" s="1"/>
  <c r="M280" i="10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L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D611" i="12" l="1"/>
  <c r="E611" i="12" s="1"/>
  <c r="I611" i="12" s="1"/>
  <c r="J424" i="7"/>
  <c r="F281" i="10"/>
  <c r="B282" i="10" s="1"/>
  <c r="D282" i="10" s="1"/>
  <c r="E282" i="10" s="1"/>
  <c r="I282" i="10" s="1"/>
  <c r="N281" i="10"/>
  <c r="M281" i="10"/>
  <c r="F260" i="8"/>
  <c r="B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D261" i="8" l="1"/>
  <c r="E261" i="8" s="1"/>
  <c r="I261" i="8" s="1"/>
  <c r="G261" i="8"/>
  <c r="F611" i="12"/>
  <c r="B612" i="12" s="1"/>
  <c r="G612" i="12" s="1"/>
  <c r="K612" i="12" s="1"/>
  <c r="L612" i="12" s="1"/>
  <c r="N611" i="12"/>
  <c r="M611" i="12"/>
  <c r="J425" i="7"/>
  <c r="G282" i="10"/>
  <c r="K282" i="10" s="1"/>
  <c r="F282" i="10"/>
  <c r="B283" i="10" s="1"/>
  <c r="L252" i="4"/>
  <c r="N252" i="4" s="1"/>
  <c r="K261" i="8"/>
  <c r="F261" i="8"/>
  <c r="B262" i="8" s="1"/>
  <c r="G262" i="8" s="1"/>
  <c r="M227" i="7"/>
  <c r="N227" i="7"/>
  <c r="F227" i="7"/>
  <c r="B228" i="7" s="1"/>
  <c r="G228" i="7" s="1"/>
  <c r="K228" i="7" s="1"/>
  <c r="L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D612" i="12" l="1"/>
  <c r="E612" i="12" s="1"/>
  <c r="I612" i="12" s="1"/>
  <c r="M282" i="10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M612" i="12" l="1"/>
  <c r="N612" i="12"/>
  <c r="F612" i="12"/>
  <c r="B613" i="12" s="1"/>
  <c r="G613" i="12" s="1"/>
  <c r="K613" i="12" s="1"/>
  <c r="L613" i="12" s="1"/>
  <c r="J427" i="7"/>
  <c r="F283" i="10"/>
  <c r="B284" i="10" s="1"/>
  <c r="D284" i="10" s="1"/>
  <c r="E284" i="10" s="1"/>
  <c r="I284" i="10" s="1"/>
  <c r="N283" i="10"/>
  <c r="M283" i="10"/>
  <c r="F262" i="8"/>
  <c r="B263" i="8" s="1"/>
  <c r="G263" i="8" s="1"/>
  <c r="N262" i="8"/>
  <c r="M262" i="8"/>
  <c r="F228" i="7"/>
  <c r="B229" i="7" s="1"/>
  <c r="G229" i="7" s="1"/>
  <c r="K229" i="7" s="1"/>
  <c r="L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D613" i="12" l="1"/>
  <c r="E613" i="12" s="1"/>
  <c r="I613" i="12" s="1"/>
  <c r="J428" i="7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F613" i="12" l="1"/>
  <c r="B614" i="12" s="1"/>
  <c r="G614" i="12" s="1"/>
  <c r="K614" i="12" s="1"/>
  <c r="L614" i="12" s="1"/>
  <c r="N613" i="12"/>
  <c r="M613" i="12"/>
  <c r="M284" i="10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G264" i="8" s="1"/>
  <c r="M229" i="7"/>
  <c r="N229" i="7"/>
  <c r="F229" i="7"/>
  <c r="B230" i="7" s="1"/>
  <c r="G230" i="7" s="1"/>
  <c r="K230" i="7" s="1"/>
  <c r="L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D614" i="12" l="1"/>
  <c r="E614" i="12" s="1"/>
  <c r="I614" i="12" s="1"/>
  <c r="J430" i="7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M614" i="12" l="1"/>
  <c r="N614" i="12"/>
  <c r="F614" i="12"/>
  <c r="B615" i="12" s="1"/>
  <c r="G615" i="12" s="1"/>
  <c r="K615" i="12" s="1"/>
  <c r="L615" i="12" s="1"/>
  <c r="G286" i="10"/>
  <c r="K286" i="10" s="1"/>
  <c r="F286" i="10"/>
  <c r="B287" i="10" s="1"/>
  <c r="M256" i="4"/>
  <c r="L256" i="4"/>
  <c r="F264" i="8"/>
  <c r="B265" i="8" s="1"/>
  <c r="N264" i="8"/>
  <c r="M264" i="8"/>
  <c r="F230" i="7"/>
  <c r="B231" i="7" s="1"/>
  <c r="G231" i="7" s="1"/>
  <c r="K231" i="7" s="1"/>
  <c r="L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D265" i="8" l="1"/>
  <c r="E265" i="8" s="1"/>
  <c r="I265" i="8" s="1"/>
  <c r="G265" i="8"/>
  <c r="D615" i="12"/>
  <c r="E615" i="12" s="1"/>
  <c r="I615" i="12" s="1"/>
  <c r="M286" i="10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G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F615" i="12" l="1"/>
  <c r="B616" i="12" s="1"/>
  <c r="G616" i="12" s="1"/>
  <c r="K616" i="12" s="1"/>
  <c r="L616" i="12" s="1"/>
  <c r="N615" i="12"/>
  <c r="M615" i="12"/>
  <c r="M265" i="8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L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D616" i="12" l="1"/>
  <c r="E616" i="12" s="1"/>
  <c r="I616" i="12" s="1"/>
  <c r="G288" i="10"/>
  <c r="K288" i="10" s="1"/>
  <c r="F288" i="10"/>
  <c r="B289" i="10" s="1"/>
  <c r="F266" i="8"/>
  <c r="B267" i="8" s="1"/>
  <c r="G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F616" i="12" l="1"/>
  <c r="B617" i="12" s="1"/>
  <c r="G617" i="12" s="1"/>
  <c r="K617" i="12" s="1"/>
  <c r="L617" i="12" s="1"/>
  <c r="M616" i="12"/>
  <c r="N616" i="12"/>
  <c r="M288" i="10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L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D617" i="12" l="1"/>
  <c r="E617" i="12" s="1"/>
  <c r="I617" i="12" s="1"/>
  <c r="N617" i="12"/>
  <c r="M617" i="12"/>
  <c r="F289" i="10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G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F617" i="12" l="1"/>
  <c r="B618" i="12" s="1"/>
  <c r="G290" i="10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L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D618" i="12" l="1"/>
  <c r="E618" i="12" s="1"/>
  <c r="I618" i="12" s="1"/>
  <c r="G618" i="12"/>
  <c r="K618" i="12" s="1"/>
  <c r="M290" i="10"/>
  <c r="L290" i="10"/>
  <c r="N290" i="10" s="1"/>
  <c r="G291" i="10"/>
  <c r="K291" i="10" s="1"/>
  <c r="L291" i="10" s="1"/>
  <c r="D291" i="10"/>
  <c r="E291" i="10" s="1"/>
  <c r="I291" i="10" s="1"/>
  <c r="F268" i="8"/>
  <c r="B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L618" i="12" l="1"/>
  <c r="N618" i="12" s="1"/>
  <c r="D269" i="8"/>
  <c r="E269" i="8" s="1"/>
  <c r="I269" i="8" s="1"/>
  <c r="G269" i="8"/>
  <c r="F618" i="12"/>
  <c r="B619" i="12" s="1"/>
  <c r="G619" i="12" s="1"/>
  <c r="K619" i="12" s="1"/>
  <c r="M618" i="12"/>
  <c r="D619" i="12"/>
  <c r="E619" i="12" s="1"/>
  <c r="I619" i="12" s="1"/>
  <c r="F291" i="10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G270" i="8" s="1"/>
  <c r="E234" i="7"/>
  <c r="F234" i="7" s="1"/>
  <c r="B235" i="7" s="1"/>
  <c r="G235" i="7" s="1"/>
  <c r="K235" i="7" s="1"/>
  <c r="L235" i="7" s="1"/>
  <c r="N234" i="7"/>
  <c r="M234" i="7"/>
  <c r="D235" i="7"/>
  <c r="E235" i="7" s="1"/>
  <c r="F235" i="7" s="1"/>
  <c r="B236" i="7" s="1"/>
  <c r="G236" i="7" s="1"/>
  <c r="K236" i="7" s="1"/>
  <c r="L236" i="7" s="1"/>
  <c r="N235" i="7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L619" i="12" l="1"/>
  <c r="N619" i="12" s="1"/>
  <c r="M619" i="12"/>
  <c r="F619" i="12"/>
  <c r="B620" i="12" s="1"/>
  <c r="M269" i="8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D620" i="12" l="1"/>
  <c r="E620" i="12" s="1"/>
  <c r="I620" i="12" s="1"/>
  <c r="G620" i="12"/>
  <c r="K620" i="12" s="1"/>
  <c r="L620" i="12" s="1"/>
  <c r="F620" i="12"/>
  <c r="B621" i="12" s="1"/>
  <c r="G621" i="12" s="1"/>
  <c r="K621" i="12" s="1"/>
  <c r="L621" i="12" s="1"/>
  <c r="M292" i="10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G271" i="8" s="1"/>
  <c r="N270" i="8"/>
  <c r="M270" i="8"/>
  <c r="M236" i="7"/>
  <c r="N236" i="7"/>
  <c r="F236" i="7"/>
  <c r="B237" i="7" s="1"/>
  <c r="G237" i="7" s="1"/>
  <c r="K237" i="7" s="1"/>
  <c r="L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M620" i="12" l="1"/>
  <c r="N620" i="12"/>
  <c r="D621" i="12"/>
  <c r="E621" i="12" s="1"/>
  <c r="I621" i="12" s="1"/>
  <c r="F293" i="10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F621" i="12" l="1"/>
  <c r="B622" i="12" s="1"/>
  <c r="G622" i="12" s="1"/>
  <c r="K622" i="12" s="1"/>
  <c r="L622" i="12" s="1"/>
  <c r="N621" i="12"/>
  <c r="M621" i="12"/>
  <c r="G294" i="10"/>
  <c r="K294" i="10" s="1"/>
  <c r="F294" i="10"/>
  <c r="B295" i="10" s="1"/>
  <c r="M271" i="8"/>
  <c r="N271" i="8"/>
  <c r="F271" i="8"/>
  <c r="B272" i="8" s="1"/>
  <c r="G272" i="8" s="1"/>
  <c r="I237" i="7"/>
  <c r="F237" i="7"/>
  <c r="B238" i="7" s="1"/>
  <c r="G238" i="7" s="1"/>
  <c r="K238" i="7" s="1"/>
  <c r="L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D622" i="12" l="1"/>
  <c r="E622" i="12" s="1"/>
  <c r="I622" i="12" s="1"/>
  <c r="M294" i="10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M622" i="12" l="1"/>
  <c r="N622" i="12"/>
  <c r="F622" i="12"/>
  <c r="B623" i="12" s="1"/>
  <c r="G623" i="12" s="1"/>
  <c r="K623" i="12" s="1"/>
  <c r="L623" i="12" s="1"/>
  <c r="F295" i="10"/>
  <c r="B296" i="10" s="1"/>
  <c r="D296" i="10" s="1"/>
  <c r="E296" i="10" s="1"/>
  <c r="I296" i="10" s="1"/>
  <c r="N295" i="10"/>
  <c r="M295" i="10"/>
  <c r="L265" i="4"/>
  <c r="N265" i="4" s="1"/>
  <c r="F272" i="8"/>
  <c r="B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D273" i="8" l="1"/>
  <c r="E273" i="8" s="1"/>
  <c r="I273" i="8" s="1"/>
  <c r="G273" i="8"/>
  <c r="D623" i="12"/>
  <c r="E623" i="12" s="1"/>
  <c r="I623" i="12" s="1"/>
  <c r="G296" i="10"/>
  <c r="K296" i="10" s="1"/>
  <c r="F296" i="10"/>
  <c r="B297" i="10" s="1"/>
  <c r="D239" i="7"/>
  <c r="E239" i="7" s="1"/>
  <c r="G239" i="7"/>
  <c r="K239" i="7" s="1"/>
  <c r="K273" i="8"/>
  <c r="F273" i="8"/>
  <c r="B274" i="8" s="1"/>
  <c r="G274" i="8" s="1"/>
  <c r="I238" i="7"/>
  <c r="I239" i="7" s="1"/>
  <c r="F239" i="7"/>
  <c r="B240" i="7" s="1"/>
  <c r="G240" i="7" s="1"/>
  <c r="K240" i="7" s="1"/>
  <c r="L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M239" i="7" l="1"/>
  <c r="L239" i="7"/>
  <c r="F623" i="12"/>
  <c r="B624" i="12" s="1"/>
  <c r="G624" i="12" s="1"/>
  <c r="K624" i="12" s="1"/>
  <c r="L624" i="12" s="1"/>
  <c r="N623" i="12"/>
  <c r="M623" i="12"/>
  <c r="M296" i="10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D624" i="12" l="1"/>
  <c r="E624" i="12" s="1"/>
  <c r="I624" i="12" s="1"/>
  <c r="F297" i="10"/>
  <c r="B298" i="10" s="1"/>
  <c r="D298" i="10" s="1"/>
  <c r="E298" i="10" s="1"/>
  <c r="I298" i="10" s="1"/>
  <c r="N297" i="10"/>
  <c r="M297" i="10"/>
  <c r="M267" i="4"/>
  <c r="L267" i="4"/>
  <c r="F274" i="8"/>
  <c r="B275" i="8" s="1"/>
  <c r="G275" i="8" s="1"/>
  <c r="N274" i="8"/>
  <c r="M274" i="8"/>
  <c r="F240" i="7"/>
  <c r="B241" i="7" s="1"/>
  <c r="G241" i="7" s="1"/>
  <c r="K241" i="7" s="1"/>
  <c r="L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M624" i="12" l="1"/>
  <c r="N624" i="12"/>
  <c r="F624" i="12"/>
  <c r="B625" i="12" s="1"/>
  <c r="G625" i="12" s="1"/>
  <c r="K625" i="12" s="1"/>
  <c r="L625" i="12" s="1"/>
  <c r="G298" i="10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D625" i="12" l="1"/>
  <c r="E625" i="12" s="1"/>
  <c r="I625" i="12" s="1"/>
  <c r="M298" i="10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G276" i="8" s="1"/>
  <c r="M241" i="7"/>
  <c r="N241" i="7"/>
  <c r="F241" i="7"/>
  <c r="B242" i="7" s="1"/>
  <c r="G242" i="7" s="1"/>
  <c r="K242" i="7" s="1"/>
  <c r="L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F625" i="12" l="1"/>
  <c r="B626" i="12" s="1"/>
  <c r="G626" i="12" s="1"/>
  <c r="K626" i="12" s="1"/>
  <c r="L626" i="12" s="1"/>
  <c r="N625" i="12"/>
  <c r="M625" i="12"/>
  <c r="F299" i="10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D626" i="12" l="1"/>
  <c r="E626" i="12" s="1"/>
  <c r="I626" i="12" s="1"/>
  <c r="G300" i="10"/>
  <c r="K300" i="10" s="1"/>
  <c r="F300" i="10"/>
  <c r="B301" i="10" s="1"/>
  <c r="F276" i="8"/>
  <c r="B277" i="8" s="1"/>
  <c r="N276" i="8"/>
  <c r="M276" i="8"/>
  <c r="F242" i="7"/>
  <c r="B243" i="7" s="1"/>
  <c r="G243" i="7" s="1"/>
  <c r="K243" i="7" s="1"/>
  <c r="L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D277" i="8" l="1"/>
  <c r="E277" i="8" s="1"/>
  <c r="I277" i="8" s="1"/>
  <c r="G277" i="8"/>
  <c r="F626" i="12"/>
  <c r="B627" i="12" s="1"/>
  <c r="G627" i="12" s="1"/>
  <c r="K627" i="12" s="1"/>
  <c r="L627" i="12" s="1"/>
  <c r="M626" i="12"/>
  <c r="N626" i="12"/>
  <c r="M300" i="10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G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D627" i="12" l="1"/>
  <c r="E627" i="12" s="1"/>
  <c r="I627" i="12" s="1"/>
  <c r="N627" i="12"/>
  <c r="M627" i="12"/>
  <c r="M277" i="8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L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F627" i="12" l="1"/>
  <c r="B628" i="12" s="1"/>
  <c r="G302" i="10"/>
  <c r="K302" i="10" s="1"/>
  <c r="F302" i="10"/>
  <c r="B303" i="10" s="1"/>
  <c r="F278" i="8"/>
  <c r="B279" i="8" s="1"/>
  <c r="G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D628" i="12" l="1"/>
  <c r="E628" i="12" s="1"/>
  <c r="I628" i="12" s="1"/>
  <c r="G628" i="12"/>
  <c r="K628" i="12" s="1"/>
  <c r="F628" i="12"/>
  <c r="B629" i="12" s="1"/>
  <c r="G629" i="12" s="1"/>
  <c r="K629" i="12" s="1"/>
  <c r="L629" i="12" s="1"/>
  <c r="M302" i="10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L628" i="12" l="1"/>
  <c r="N628" i="12" s="1"/>
  <c r="M628" i="12"/>
  <c r="D629" i="12"/>
  <c r="E629" i="12" s="1"/>
  <c r="I629" i="12" s="1"/>
  <c r="N629" i="12"/>
  <c r="M629" i="12"/>
  <c r="F303" i="10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G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F629" i="12" l="1"/>
  <c r="B630" i="12" s="1"/>
  <c r="G304" i="10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L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D630" i="12" l="1"/>
  <c r="E630" i="12" s="1"/>
  <c r="I630" i="12" s="1"/>
  <c r="G630" i="12"/>
  <c r="K630" i="12" s="1"/>
  <c r="L630" i="12" s="1"/>
  <c r="M304" i="10"/>
  <c r="L304" i="10"/>
  <c r="N304" i="10" s="1"/>
  <c r="G305" i="10"/>
  <c r="K305" i="10" s="1"/>
  <c r="L305" i="10" s="1"/>
  <c r="D305" i="10"/>
  <c r="E305" i="10" s="1"/>
  <c r="I305" i="10" s="1"/>
  <c r="F280" i="8"/>
  <c r="B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D281" i="8" l="1"/>
  <c r="E281" i="8" s="1"/>
  <c r="I281" i="8" s="1"/>
  <c r="G281" i="8"/>
  <c r="F630" i="12"/>
  <c r="B631" i="12" s="1"/>
  <c r="G631" i="12" s="1"/>
  <c r="K631" i="12" s="1"/>
  <c r="L631" i="12" s="1"/>
  <c r="M630" i="12"/>
  <c r="N630" i="12"/>
  <c r="F305" i="10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G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D631" i="12" l="1"/>
  <c r="E631" i="12" s="1"/>
  <c r="I631" i="12" s="1"/>
  <c r="N631" i="12"/>
  <c r="M631" i="12"/>
  <c r="M281" i="8"/>
  <c r="L281" i="8"/>
  <c r="G306" i="10"/>
  <c r="K306" i="10" s="1"/>
  <c r="F306" i="10"/>
  <c r="B307" i="10" s="1"/>
  <c r="D247" i="7"/>
  <c r="E247" i="7" s="1"/>
  <c r="G247" i="7"/>
  <c r="K247" i="7" s="1"/>
  <c r="N281" i="8"/>
  <c r="K282" i="8"/>
  <c r="L282" i="8" s="1"/>
  <c r="D282" i="8"/>
  <c r="E282" i="8" s="1"/>
  <c r="I282" i="8" s="1"/>
  <c r="I246" i="7"/>
  <c r="F247" i="7"/>
  <c r="B248" i="7" s="1"/>
  <c r="G248" i="7" s="1"/>
  <c r="K248" i="7" s="1"/>
  <c r="L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I247" i="7" l="1"/>
  <c r="M247" i="7"/>
  <c r="L247" i="7"/>
  <c r="N247" i="7" s="1"/>
  <c r="F631" i="12"/>
  <c r="B632" i="12" s="1"/>
  <c r="G632" i="12" s="1"/>
  <c r="K632" i="12" s="1"/>
  <c r="L632" i="12" s="1"/>
  <c r="M306" i="10"/>
  <c r="L306" i="10"/>
  <c r="N306" i="10" s="1"/>
  <c r="G307" i="10"/>
  <c r="K307" i="10" s="1"/>
  <c r="L307" i="10" s="1"/>
  <c r="D307" i="10"/>
  <c r="E307" i="10" s="1"/>
  <c r="I307" i="10" s="1"/>
  <c r="F282" i="8"/>
  <c r="B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D283" i="8" l="1"/>
  <c r="E283" i="8" s="1"/>
  <c r="I283" i="8" s="1"/>
  <c r="G283" i="8"/>
  <c r="D632" i="12"/>
  <c r="E632" i="12" s="1"/>
  <c r="I632" i="12" s="1"/>
  <c r="M632" i="12"/>
  <c r="N632" i="12"/>
  <c r="F307" i="10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G284" i="8" s="1"/>
  <c r="F248" i="7"/>
  <c r="B249" i="7" s="1"/>
  <c r="G249" i="7" s="1"/>
  <c r="K249" i="7" s="1"/>
  <c r="L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F632" i="12" l="1"/>
  <c r="B633" i="12" s="1"/>
  <c r="G633" i="12" s="1"/>
  <c r="K633" i="12" s="1"/>
  <c r="L633" i="12" s="1"/>
  <c r="M283" i="8"/>
  <c r="L283" i="8"/>
  <c r="N283" i="8" s="1"/>
  <c r="G308" i="10"/>
  <c r="K308" i="10" s="1"/>
  <c r="F308" i="10"/>
  <c r="B309" i="10" s="1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D633" i="12" l="1"/>
  <c r="E633" i="12" s="1"/>
  <c r="I633" i="12" s="1"/>
  <c r="N633" i="12"/>
  <c r="M633" i="12"/>
  <c r="M308" i="10"/>
  <c r="L308" i="10"/>
  <c r="N308" i="10" s="1"/>
  <c r="G309" i="10"/>
  <c r="K309" i="10" s="1"/>
  <c r="L309" i="10" s="1"/>
  <c r="D309" i="10"/>
  <c r="E309" i="10" s="1"/>
  <c r="I309" i="10" s="1"/>
  <c r="F284" i="8"/>
  <c r="B285" i="8" s="1"/>
  <c r="G285" i="8" s="1"/>
  <c r="N284" i="8"/>
  <c r="M284" i="8"/>
  <c r="F249" i="7"/>
  <c r="B250" i="7" s="1"/>
  <c r="G250" i="7" s="1"/>
  <c r="K250" i="7" s="1"/>
  <c r="L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F633" i="12" l="1"/>
  <c r="B634" i="12" s="1"/>
  <c r="G634" i="12" s="1"/>
  <c r="K634" i="12" s="1"/>
  <c r="L634" i="12" s="1"/>
  <c r="F309" i="10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D634" i="12" l="1"/>
  <c r="E634" i="12" s="1"/>
  <c r="I634" i="12" s="1"/>
  <c r="M634" i="12"/>
  <c r="N634" i="12"/>
  <c r="G310" i="10"/>
  <c r="K310" i="10" s="1"/>
  <c r="F310" i="10"/>
  <c r="B311" i="10" s="1"/>
  <c r="M285" i="8"/>
  <c r="N285" i="8"/>
  <c r="F285" i="8"/>
  <c r="B286" i="8" s="1"/>
  <c r="G286" i="8" s="1"/>
  <c r="N250" i="7"/>
  <c r="M250" i="7"/>
  <c r="F250" i="7"/>
  <c r="B251" i="7" s="1"/>
  <c r="G251" i="7" s="1"/>
  <c r="K251" i="7" s="1"/>
  <c r="L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F634" i="12" l="1"/>
  <c r="B635" i="12" s="1"/>
  <c r="G635" i="12" s="1"/>
  <c r="K635" i="12" s="1"/>
  <c r="L635" i="12" s="1"/>
  <c r="M310" i="10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D635" i="12" l="1"/>
  <c r="E635" i="12" s="1"/>
  <c r="I635" i="12" s="1"/>
  <c r="N635" i="12"/>
  <c r="M635" i="12"/>
  <c r="F311" i="10"/>
  <c r="B312" i="10" s="1"/>
  <c r="D312" i="10" s="1"/>
  <c r="E312" i="10" s="1"/>
  <c r="I312" i="10" s="1"/>
  <c r="N311" i="10"/>
  <c r="M311" i="10"/>
  <c r="M281" i="4"/>
  <c r="L281" i="4"/>
  <c r="F286" i="8"/>
  <c r="B287" i="8" s="1"/>
  <c r="N286" i="8"/>
  <c r="M286" i="8"/>
  <c r="I251" i="7"/>
  <c r="F251" i="7"/>
  <c r="B252" i="7" s="1"/>
  <c r="G252" i="7" s="1"/>
  <c r="K252" i="7" s="1"/>
  <c r="L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D287" i="8" l="1"/>
  <c r="E287" i="8" s="1"/>
  <c r="I287" i="8" s="1"/>
  <c r="G287" i="8"/>
  <c r="F635" i="12"/>
  <c r="B636" i="12" s="1"/>
  <c r="G636" i="12" s="1"/>
  <c r="K636" i="12" s="1"/>
  <c r="L636" i="12" s="1"/>
  <c r="G312" i="10"/>
  <c r="K312" i="10" s="1"/>
  <c r="F312" i="10"/>
  <c r="B313" i="10" s="1"/>
  <c r="K287" i="8"/>
  <c r="F287" i="8"/>
  <c r="B288" i="8" s="1"/>
  <c r="G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D636" i="12" l="1"/>
  <c r="E636" i="12" s="1"/>
  <c r="I636" i="12" s="1"/>
  <c r="M636" i="12"/>
  <c r="N636" i="12"/>
  <c r="M312" i="10"/>
  <c r="L312" i="10"/>
  <c r="N312" i="10" s="1"/>
  <c r="M287" i="8"/>
  <c r="L287" i="8"/>
  <c r="G313" i="10"/>
  <c r="K313" i="10" s="1"/>
  <c r="L313" i="10" s="1"/>
  <c r="D313" i="10"/>
  <c r="E313" i="10" s="1"/>
  <c r="I313" i="10" s="1"/>
  <c r="N287" i="8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F636" i="12" l="1"/>
  <c r="B637" i="12" s="1"/>
  <c r="G637" i="12" s="1"/>
  <c r="K637" i="12" s="1"/>
  <c r="F313" i="10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L253" i="7" s="1"/>
  <c r="N253" i="7" s="1"/>
  <c r="F288" i="8"/>
  <c r="B289" i="8" s="1"/>
  <c r="G289" i="8" s="1"/>
  <c r="N288" i="8"/>
  <c r="M288" i="8"/>
  <c r="I252" i="7"/>
  <c r="I253" i="7" s="1"/>
  <c r="F253" i="7"/>
  <c r="B254" i="7" s="1"/>
  <c r="G254" i="7" s="1"/>
  <c r="K254" i="7" s="1"/>
  <c r="L254" i="7" s="1"/>
  <c r="M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L637" i="12" l="1"/>
  <c r="N637" i="12" s="1"/>
  <c r="M637" i="12"/>
  <c r="D637" i="12"/>
  <c r="E637" i="12" s="1"/>
  <c r="I637" i="12" s="1"/>
  <c r="G314" i="10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F637" i="12" l="1"/>
  <c r="B638" i="12" s="1"/>
  <c r="D638" i="12" s="1"/>
  <c r="E638" i="12" s="1"/>
  <c r="I638" i="12" s="1"/>
  <c r="M314" i="10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G290" i="8" s="1"/>
  <c r="N254" i="7"/>
  <c r="M254" i="7"/>
  <c r="F254" i="7"/>
  <c r="B255" i="7" s="1"/>
  <c r="G255" i="7" s="1"/>
  <c r="K255" i="7" s="1"/>
  <c r="L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G638" i="12" l="1"/>
  <c r="K638" i="12" s="1"/>
  <c r="F638" i="12"/>
  <c r="B639" i="12" s="1"/>
  <c r="G639" i="12" s="1"/>
  <c r="K639" i="12" s="1"/>
  <c r="M638" i="12"/>
  <c r="D639" i="12"/>
  <c r="E639" i="12" s="1"/>
  <c r="I639" i="12" s="1"/>
  <c r="F315" i="10"/>
  <c r="B316" i="10" s="1"/>
  <c r="D316" i="10" s="1"/>
  <c r="E316" i="10" s="1"/>
  <c r="I316" i="10" s="1"/>
  <c r="N315" i="10"/>
  <c r="M315" i="10"/>
  <c r="M285" i="4"/>
  <c r="L285" i="4"/>
  <c r="N285" i="4" s="1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L639" i="12" l="1"/>
  <c r="N639" i="12" s="1"/>
  <c r="L638" i="12"/>
  <c r="N638" i="12" s="1"/>
  <c r="M639" i="12"/>
  <c r="F639" i="12"/>
  <c r="B640" i="12" s="1"/>
  <c r="G316" i="10"/>
  <c r="K316" i="10" s="1"/>
  <c r="F316" i="10"/>
  <c r="B317" i="10" s="1"/>
  <c r="F290" i="8"/>
  <c r="B291" i="8" s="1"/>
  <c r="N290" i="8"/>
  <c r="M290" i="8"/>
  <c r="I255" i="7"/>
  <c r="F255" i="7"/>
  <c r="B256" i="7" s="1"/>
  <c r="G256" i="7" s="1"/>
  <c r="K256" i="7" s="1"/>
  <c r="L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D291" i="8" l="1"/>
  <c r="E291" i="8" s="1"/>
  <c r="I291" i="8" s="1"/>
  <c r="G291" i="8"/>
  <c r="D640" i="12"/>
  <c r="E640" i="12" s="1"/>
  <c r="I640" i="12" s="1"/>
  <c r="G640" i="12"/>
  <c r="K640" i="12" s="1"/>
  <c r="L640" i="12" s="1"/>
  <c r="F640" i="12"/>
  <c r="B641" i="12" s="1"/>
  <c r="G641" i="12" s="1"/>
  <c r="K641" i="12" s="1"/>
  <c r="L641" i="12" s="1"/>
  <c r="M316" i="10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G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M640" i="12" l="1"/>
  <c r="N640" i="12"/>
  <c r="D641" i="12"/>
  <c r="E641" i="12" s="1"/>
  <c r="I641" i="12" s="1"/>
  <c r="M291" i="8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L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F641" i="12" l="1"/>
  <c r="B642" i="12" s="1"/>
  <c r="G642" i="12" s="1"/>
  <c r="K642" i="12" s="1"/>
  <c r="L642" i="12" s="1"/>
  <c r="N641" i="12"/>
  <c r="M641" i="12"/>
  <c r="G318" i="10"/>
  <c r="K318" i="10" s="1"/>
  <c r="F318" i="10"/>
  <c r="B319" i="10" s="1"/>
  <c r="D257" i="7"/>
  <c r="E257" i="7" s="1"/>
  <c r="I256" i="7"/>
  <c r="F292" i="8"/>
  <c r="B293" i="8" s="1"/>
  <c r="G293" i="8" s="1"/>
  <c r="N292" i="8"/>
  <c r="M292" i="8"/>
  <c r="M257" i="7"/>
  <c r="N257" i="7"/>
  <c r="F257" i="7"/>
  <c r="B258" i="7" s="1"/>
  <c r="G258" i="7" s="1"/>
  <c r="K258" i="7" s="1"/>
  <c r="L258" i="7" s="1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D642" i="12" l="1"/>
  <c r="E642" i="12" s="1"/>
  <c r="I642" i="12" s="1"/>
  <c r="M318" i="10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M642" i="12" l="1"/>
  <c r="N642" i="12"/>
  <c r="F642" i="12"/>
  <c r="B643" i="12" s="1"/>
  <c r="G643" i="12" s="1"/>
  <c r="K643" i="12" s="1"/>
  <c r="L643" i="12" s="1"/>
  <c r="F319" i="10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G294" i="8" s="1"/>
  <c r="F258" i="7"/>
  <c r="B259" i="7" s="1"/>
  <c r="G259" i="7" s="1"/>
  <c r="K259" i="7" s="1"/>
  <c r="L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D643" i="12" l="1"/>
  <c r="E643" i="12" s="1"/>
  <c r="I643" i="12" s="1"/>
  <c r="G320" i="10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F643" i="12" l="1"/>
  <c r="B644" i="12" s="1"/>
  <c r="G644" i="12" s="1"/>
  <c r="K644" i="12" s="1"/>
  <c r="L644" i="12" s="1"/>
  <c r="N643" i="12"/>
  <c r="M643" i="12"/>
  <c r="M320" i="10"/>
  <c r="L320" i="10"/>
  <c r="N320" i="10" s="1"/>
  <c r="G321" i="10"/>
  <c r="K321" i="10" s="1"/>
  <c r="L321" i="10" s="1"/>
  <c r="D321" i="10"/>
  <c r="E321" i="10" s="1"/>
  <c r="I321" i="10" s="1"/>
  <c r="F294" i="8"/>
  <c r="B295" i="8" s="1"/>
  <c r="N294" i="8"/>
  <c r="M294" i="8"/>
  <c r="M259" i="7"/>
  <c r="N259" i="7"/>
  <c r="F259" i="7"/>
  <c r="B260" i="7" s="1"/>
  <c r="G260" i="7" s="1"/>
  <c r="K260" i="7" s="1"/>
  <c r="L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D295" i="8" l="1"/>
  <c r="E295" i="8" s="1"/>
  <c r="I295" i="8" s="1"/>
  <c r="G295" i="8"/>
  <c r="D644" i="12"/>
  <c r="E644" i="12" s="1"/>
  <c r="I644" i="12" s="1"/>
  <c r="F321" i="10"/>
  <c r="B322" i="10" s="1"/>
  <c r="D322" i="10" s="1"/>
  <c r="E322" i="10" s="1"/>
  <c r="I322" i="10" s="1"/>
  <c r="N321" i="10"/>
  <c r="M321" i="10"/>
  <c r="M291" i="4"/>
  <c r="L291" i="4"/>
  <c r="N291" i="4" s="1"/>
  <c r="K295" i="8"/>
  <c r="F295" i="8"/>
  <c r="B296" i="8" s="1"/>
  <c r="G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M644" i="12" l="1"/>
  <c r="N644" i="12"/>
  <c r="F644" i="12"/>
  <c r="B645" i="12" s="1"/>
  <c r="G645" i="12" s="1"/>
  <c r="K645" i="12" s="1"/>
  <c r="L645" i="12" s="1"/>
  <c r="M295" i="8"/>
  <c r="L295" i="8"/>
  <c r="N295" i="8" s="1"/>
  <c r="G322" i="10"/>
  <c r="K322" i="10" s="1"/>
  <c r="F322" i="10"/>
  <c r="B323" i="10" s="1"/>
  <c r="K296" i="8"/>
  <c r="L296" i="8" s="1"/>
  <c r="D296" i="8"/>
  <c r="E296" i="8" s="1"/>
  <c r="I296" i="8" s="1"/>
  <c r="F260" i="7"/>
  <c r="B261" i="7" s="1"/>
  <c r="G261" i="7" s="1"/>
  <c r="K261" i="7" s="1"/>
  <c r="L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D645" i="12" l="1"/>
  <c r="E645" i="12" s="1"/>
  <c r="I645" i="12" s="1"/>
  <c r="M322" i="10"/>
  <c r="L322" i="10"/>
  <c r="N322" i="10" s="1"/>
  <c r="G323" i="10"/>
  <c r="K323" i="10" s="1"/>
  <c r="L323" i="10" s="1"/>
  <c r="D323" i="10"/>
  <c r="E323" i="10" s="1"/>
  <c r="I323" i="10" s="1"/>
  <c r="F296" i="8"/>
  <c r="B297" i="8" s="1"/>
  <c r="G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645" i="12" l="1"/>
  <c r="B646" i="12" s="1"/>
  <c r="G646" i="12" s="1"/>
  <c r="K646" i="12" s="1"/>
  <c r="L646" i="12" s="1"/>
  <c r="N645" i="12"/>
  <c r="M645" i="12"/>
  <c r="F323" i="10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L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D646" i="12" l="1"/>
  <c r="E646" i="12" s="1"/>
  <c r="I646" i="12" s="1"/>
  <c r="G324" i="10"/>
  <c r="K324" i="10" s="1"/>
  <c r="F324" i="10"/>
  <c r="B325" i="10" s="1"/>
  <c r="M297" i="8"/>
  <c r="N297" i="8"/>
  <c r="F297" i="8"/>
  <c r="B298" i="8" s="1"/>
  <c r="G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646" i="12" l="1"/>
  <c r="N646" i="12"/>
  <c r="F646" i="12"/>
  <c r="B647" i="12" s="1"/>
  <c r="G647" i="12" s="1"/>
  <c r="K647" i="12" s="1"/>
  <c r="L647" i="12" s="1"/>
  <c r="M324" i="10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L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D647" i="12" l="1"/>
  <c r="E647" i="12" s="1"/>
  <c r="I647" i="12" s="1"/>
  <c r="F325" i="10"/>
  <c r="B326" i="10" s="1"/>
  <c r="D326" i="10" s="1"/>
  <c r="E326" i="10" s="1"/>
  <c r="I326" i="10" s="1"/>
  <c r="N325" i="10"/>
  <c r="M325" i="10"/>
  <c r="M295" i="4"/>
  <c r="L295" i="4"/>
  <c r="F298" i="8"/>
  <c r="B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D299" i="8" l="1"/>
  <c r="E299" i="8" s="1"/>
  <c r="I299" i="8" s="1"/>
  <c r="G299" i="8"/>
  <c r="F647" i="12"/>
  <c r="B648" i="12" s="1"/>
  <c r="G648" i="12" s="1"/>
  <c r="K648" i="12" s="1"/>
  <c r="L648" i="12" s="1"/>
  <c r="N647" i="12"/>
  <c r="M647" i="12"/>
  <c r="G326" i="10"/>
  <c r="K326" i="10" s="1"/>
  <c r="F326" i="10"/>
  <c r="B327" i="10" s="1"/>
  <c r="K299" i="8"/>
  <c r="F299" i="8"/>
  <c r="B300" i="8" s="1"/>
  <c r="G300" i="8" s="1"/>
  <c r="M263" i="7"/>
  <c r="N263" i="7"/>
  <c r="F263" i="7"/>
  <c r="B264" i="7" s="1"/>
  <c r="G264" i="7" s="1"/>
  <c r="K264" i="7" s="1"/>
  <c r="L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D648" i="12" l="1"/>
  <c r="E648" i="12" s="1"/>
  <c r="I648" i="12" s="1"/>
  <c r="M326" i="10"/>
  <c r="L326" i="10"/>
  <c r="N326" i="10" s="1"/>
  <c r="M299" i="8"/>
  <c r="L299" i="8"/>
  <c r="N299" i="8" s="1"/>
  <c r="G327" i="10"/>
  <c r="K327" i="10" s="1"/>
  <c r="L327" i="10" s="1"/>
  <c r="D327" i="10"/>
  <c r="E327" i="10" s="1"/>
  <c r="I327" i="10" s="1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F648" i="12" l="1"/>
  <c r="B649" i="12" s="1"/>
  <c r="G649" i="12" s="1"/>
  <c r="K649" i="12" s="1"/>
  <c r="L649" i="12" s="1"/>
  <c r="M648" i="12"/>
  <c r="N648" i="12"/>
  <c r="F327" i="10"/>
  <c r="B328" i="10" s="1"/>
  <c r="D328" i="10" s="1"/>
  <c r="E328" i="10" s="1"/>
  <c r="I328" i="10" s="1"/>
  <c r="N327" i="10"/>
  <c r="M327" i="10"/>
  <c r="M297" i="4"/>
  <c r="L297" i="4"/>
  <c r="F300" i="8"/>
  <c r="B301" i="8" s="1"/>
  <c r="G301" i="8" s="1"/>
  <c r="N300" i="8"/>
  <c r="M300" i="8"/>
  <c r="F264" i="7"/>
  <c r="B265" i="7" s="1"/>
  <c r="G265" i="7" s="1"/>
  <c r="K265" i="7" s="1"/>
  <c r="L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D649" i="12" l="1"/>
  <c r="E649" i="12" s="1"/>
  <c r="I649" i="12" s="1"/>
  <c r="N649" i="12"/>
  <c r="M649" i="12"/>
  <c r="G328" i="10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F649" i="12" l="1"/>
  <c r="B650" i="12" s="1"/>
  <c r="M328" i="10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G302" i="8" s="1"/>
  <c r="M265" i="7"/>
  <c r="N265" i="7"/>
  <c r="F265" i="7"/>
  <c r="B266" i="7" s="1"/>
  <c r="G266" i="7" s="1"/>
  <c r="K266" i="7" s="1"/>
  <c r="L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D650" i="12" l="1"/>
  <c r="E650" i="12" s="1"/>
  <c r="I650" i="12" s="1"/>
  <c r="G650" i="12"/>
  <c r="K650" i="12" s="1"/>
  <c r="F650" i="12"/>
  <c r="B651" i="12" s="1"/>
  <c r="G651" i="12" s="1"/>
  <c r="K651" i="12" s="1"/>
  <c r="L651" i="12" s="1"/>
  <c r="F329" i="10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L650" i="12" l="1"/>
  <c r="N650" i="12" s="1"/>
  <c r="M650" i="12"/>
  <c r="D651" i="12"/>
  <c r="E651" i="12" s="1"/>
  <c r="I651" i="12" s="1"/>
  <c r="N651" i="12"/>
  <c r="M651" i="12"/>
  <c r="G330" i="10"/>
  <c r="K330" i="10" s="1"/>
  <c r="F330" i="10"/>
  <c r="B331" i="10" s="1"/>
  <c r="F302" i="8"/>
  <c r="B303" i="8" s="1"/>
  <c r="N302" i="8"/>
  <c r="M302" i="8"/>
  <c r="F266" i="7"/>
  <c r="B267" i="7" s="1"/>
  <c r="G267" i="7" s="1"/>
  <c r="K267" i="7" s="1"/>
  <c r="L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D303" i="8" l="1"/>
  <c r="E303" i="8" s="1"/>
  <c r="I303" i="8" s="1"/>
  <c r="G303" i="8"/>
  <c r="F651" i="12"/>
  <c r="B652" i="12" s="1"/>
  <c r="M330" i="10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G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D652" i="12" l="1"/>
  <c r="E652" i="12" s="1"/>
  <c r="I652" i="12" s="1"/>
  <c r="G652" i="12"/>
  <c r="K652" i="12" s="1"/>
  <c r="F652" i="12"/>
  <c r="B653" i="12" s="1"/>
  <c r="G653" i="12" s="1"/>
  <c r="K653" i="12" s="1"/>
  <c r="L653" i="12" s="1"/>
  <c r="M303" i="8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L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L652" i="12" l="1"/>
  <c r="N652" i="12" s="1"/>
  <c r="D653" i="12"/>
  <c r="E653" i="12" s="1"/>
  <c r="I653" i="12" s="1"/>
  <c r="M652" i="12"/>
  <c r="F653" i="12"/>
  <c r="B654" i="12" s="1"/>
  <c r="G654" i="12" s="1"/>
  <c r="K654" i="12" s="1"/>
  <c r="L654" i="12" s="1"/>
  <c r="N653" i="12"/>
  <c r="M653" i="12"/>
  <c r="G332" i="10"/>
  <c r="K332" i="10" s="1"/>
  <c r="F332" i="10"/>
  <c r="B333" i="10" s="1"/>
  <c r="F304" i="8"/>
  <c r="B305" i="8" s="1"/>
  <c r="G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D654" i="12" l="1"/>
  <c r="E654" i="12" s="1"/>
  <c r="I654" i="12" s="1"/>
  <c r="M332" i="10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L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F654" i="12" l="1"/>
  <c r="B655" i="12" s="1"/>
  <c r="G655" i="12" s="1"/>
  <c r="K655" i="12" s="1"/>
  <c r="L655" i="12" s="1"/>
  <c r="M654" i="12"/>
  <c r="N654" i="12"/>
  <c r="F333" i="10"/>
  <c r="B334" i="10" s="1"/>
  <c r="D334" i="10" s="1"/>
  <c r="E334" i="10" s="1"/>
  <c r="I334" i="10" s="1"/>
  <c r="N333" i="10"/>
  <c r="M333" i="10"/>
  <c r="M303" i="4"/>
  <c r="L303" i="4"/>
  <c r="N303" i="4" s="1"/>
  <c r="M305" i="8"/>
  <c r="N305" i="8"/>
  <c r="F305" i="8"/>
  <c r="B306" i="8" s="1"/>
  <c r="G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D655" i="12" l="1"/>
  <c r="E655" i="12" s="1"/>
  <c r="I655" i="12" s="1"/>
  <c r="N655" i="12"/>
  <c r="M655" i="12"/>
  <c r="G334" i="10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L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F655" i="12" l="1"/>
  <c r="B656" i="12" s="1"/>
  <c r="M334" i="10"/>
  <c r="L334" i="10"/>
  <c r="N334" i="10" s="1"/>
  <c r="G335" i="10"/>
  <c r="K335" i="10" s="1"/>
  <c r="L335" i="10" s="1"/>
  <c r="D335" i="10"/>
  <c r="E335" i="10" s="1"/>
  <c r="I335" i="10" s="1"/>
  <c r="F306" i="8"/>
  <c r="B307" i="8" s="1"/>
  <c r="N306" i="8"/>
  <c r="M306" i="8"/>
  <c r="D270" i="7"/>
  <c r="E270" i="7" s="1"/>
  <c r="I270" i="7" s="1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D307" i="8" l="1"/>
  <c r="E307" i="8" s="1"/>
  <c r="I307" i="8" s="1"/>
  <c r="G307" i="8"/>
  <c r="D656" i="12"/>
  <c r="E656" i="12" s="1"/>
  <c r="I656" i="12" s="1"/>
  <c r="G656" i="12"/>
  <c r="K656" i="12" s="1"/>
  <c r="F656" i="12"/>
  <c r="B657" i="12" s="1"/>
  <c r="G657" i="12" s="1"/>
  <c r="K657" i="12" s="1"/>
  <c r="L657" i="12" s="1"/>
  <c r="M656" i="12"/>
  <c r="D657" i="12"/>
  <c r="E657" i="12" s="1"/>
  <c r="I657" i="12" s="1"/>
  <c r="F335" i="10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G308" i="8" s="1"/>
  <c r="F270" i="7"/>
  <c r="B271" i="7" s="1"/>
  <c r="G271" i="7" s="1"/>
  <c r="K271" i="7" s="1"/>
  <c r="L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L656" i="12" l="1"/>
  <c r="N656" i="12" s="1"/>
  <c r="F657" i="12"/>
  <c r="B658" i="12" s="1"/>
  <c r="G658" i="12" s="1"/>
  <c r="K658" i="12" s="1"/>
  <c r="L658" i="12" s="1"/>
  <c r="N657" i="12"/>
  <c r="M657" i="12"/>
  <c r="M307" i="8"/>
  <c r="L307" i="8"/>
  <c r="N307" i="8" s="1"/>
  <c r="G336" i="10"/>
  <c r="K336" i="10" s="1"/>
  <c r="F336" i="10"/>
  <c r="B337" i="10" s="1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D658" i="12" l="1"/>
  <c r="E658" i="12" s="1"/>
  <c r="I658" i="12" s="1"/>
  <c r="M336" i="10"/>
  <c r="L336" i="10"/>
  <c r="N336" i="10" s="1"/>
  <c r="G337" i="10"/>
  <c r="K337" i="10" s="1"/>
  <c r="L337" i="10" s="1"/>
  <c r="D337" i="10"/>
  <c r="E337" i="10" s="1"/>
  <c r="I337" i="10" s="1"/>
  <c r="F308" i="8"/>
  <c r="B309" i="8" s="1"/>
  <c r="G309" i="8" s="1"/>
  <c r="N308" i="8"/>
  <c r="M308" i="8"/>
  <c r="F271" i="7"/>
  <c r="B272" i="7" s="1"/>
  <c r="G272" i="7" s="1"/>
  <c r="K272" i="7" s="1"/>
  <c r="L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M658" i="12" l="1"/>
  <c r="N658" i="12"/>
  <c r="F658" i="12"/>
  <c r="B659" i="12" s="1"/>
  <c r="G659" i="12" s="1"/>
  <c r="K659" i="12" s="1"/>
  <c r="L659" i="12" s="1"/>
  <c r="F337" i="10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D659" i="12" l="1"/>
  <c r="E659" i="12" s="1"/>
  <c r="I659" i="12" s="1"/>
  <c r="G338" i="10"/>
  <c r="K338" i="10" s="1"/>
  <c r="F338" i="10"/>
  <c r="B339" i="10" s="1"/>
  <c r="M309" i="8"/>
  <c r="N309" i="8"/>
  <c r="F309" i="8"/>
  <c r="B310" i="8" s="1"/>
  <c r="G310" i="8" s="1"/>
  <c r="N272" i="7"/>
  <c r="M272" i="7"/>
  <c r="F272" i="7"/>
  <c r="B273" i="7" s="1"/>
  <c r="G273" i="7" s="1"/>
  <c r="K273" i="7" s="1"/>
  <c r="L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F659" i="12" l="1"/>
  <c r="B660" i="12" s="1"/>
  <c r="G660" i="12" s="1"/>
  <c r="K660" i="12" s="1"/>
  <c r="L660" i="12" s="1"/>
  <c r="N659" i="12"/>
  <c r="M659" i="12"/>
  <c r="M338" i="10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D660" i="12" l="1"/>
  <c r="E660" i="12" s="1"/>
  <c r="I660" i="12" s="1"/>
  <c r="F339" i="10"/>
  <c r="B340" i="10" s="1"/>
  <c r="D340" i="10" s="1"/>
  <c r="E340" i="10" s="1"/>
  <c r="I340" i="10" s="1"/>
  <c r="N339" i="10"/>
  <c r="M339" i="10"/>
  <c r="F310" i="8"/>
  <c r="B311" i="8" s="1"/>
  <c r="N310" i="8"/>
  <c r="M310" i="8"/>
  <c r="I273" i="7"/>
  <c r="F273" i="7"/>
  <c r="B274" i="7" s="1"/>
  <c r="G274" i="7" s="1"/>
  <c r="K274" i="7" s="1"/>
  <c r="L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D311" i="8" l="1"/>
  <c r="E311" i="8" s="1"/>
  <c r="I311" i="8" s="1"/>
  <c r="G311" i="8"/>
  <c r="M660" i="12"/>
  <c r="N660" i="12"/>
  <c r="F660" i="12"/>
  <c r="B661" i="12" s="1"/>
  <c r="G661" i="12" s="1"/>
  <c r="K661" i="12" s="1"/>
  <c r="L661" i="12" s="1"/>
  <c r="G340" i="10"/>
  <c r="K340" i="10" s="1"/>
  <c r="F340" i="10"/>
  <c r="B341" i="10" s="1"/>
  <c r="K311" i="8"/>
  <c r="F311" i="8"/>
  <c r="B312" i="8" s="1"/>
  <c r="G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D661" i="12" l="1"/>
  <c r="E661" i="12" s="1"/>
  <c r="I661" i="12" s="1"/>
  <c r="M340" i="10"/>
  <c r="L340" i="10"/>
  <c r="N340" i="10" s="1"/>
  <c r="M311" i="8"/>
  <c r="L311" i="8"/>
  <c r="G341" i="10"/>
  <c r="K341" i="10" s="1"/>
  <c r="L341" i="10" s="1"/>
  <c r="D341" i="10"/>
  <c r="E341" i="10" s="1"/>
  <c r="I341" i="10" s="1"/>
  <c r="N311" i="8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F661" i="12" l="1"/>
  <c r="B662" i="12" s="1"/>
  <c r="G662" i="12" s="1"/>
  <c r="K662" i="12" s="1"/>
  <c r="L662" i="12" s="1"/>
  <c r="N661" i="12"/>
  <c r="M661" i="12"/>
  <c r="F341" i="10"/>
  <c r="B342" i="10" s="1"/>
  <c r="D342" i="10" s="1"/>
  <c r="E342" i="10" s="1"/>
  <c r="I342" i="10" s="1"/>
  <c r="N341" i="10"/>
  <c r="M341" i="10"/>
  <c r="M311" i="4"/>
  <c r="L311" i="4"/>
  <c r="N311" i="4" s="1"/>
  <c r="F312" i="8"/>
  <c r="B313" i="8" s="1"/>
  <c r="G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D662" i="12" l="1"/>
  <c r="E662" i="12" s="1"/>
  <c r="I662" i="12" s="1"/>
  <c r="G342" i="10"/>
  <c r="K342" i="10" s="1"/>
  <c r="F342" i="10"/>
  <c r="B343" i="10" s="1"/>
  <c r="D275" i="7"/>
  <c r="G275" i="7"/>
  <c r="K275" i="7" s="1"/>
  <c r="D313" i="8"/>
  <c r="E313" i="8" s="1"/>
  <c r="I313" i="8" s="1"/>
  <c r="K313" i="8"/>
  <c r="L313" i="8" s="1"/>
  <c r="E275" i="7"/>
  <c r="I275" i="7" s="1"/>
  <c r="F275" i="7"/>
  <c r="B276" i="7" s="1"/>
  <c r="G276" i="7" s="1"/>
  <c r="K276" i="7" s="1"/>
  <c r="L276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M275" i="7" l="1"/>
  <c r="L275" i="7"/>
  <c r="M662" i="12"/>
  <c r="N662" i="12"/>
  <c r="F662" i="12"/>
  <c r="B663" i="12" s="1"/>
  <c r="G663" i="12" s="1"/>
  <c r="K663" i="12" s="1"/>
  <c r="L663" i="12" s="1"/>
  <c r="M342" i="10"/>
  <c r="L342" i="10"/>
  <c r="N342" i="10" s="1"/>
  <c r="G343" i="10"/>
  <c r="K343" i="10" s="1"/>
  <c r="L343" i="10" s="1"/>
  <c r="D343" i="10"/>
  <c r="E343" i="10" s="1"/>
  <c r="I343" i="10" s="1"/>
  <c r="D276" i="7"/>
  <c r="E276" i="7" s="1"/>
  <c r="N275" i="7"/>
  <c r="I276" i="7"/>
  <c r="M313" i="8"/>
  <c r="N313" i="8"/>
  <c r="F313" i="8"/>
  <c r="B314" i="8" s="1"/>
  <c r="G314" i="8" s="1"/>
  <c r="M276" i="7"/>
  <c r="N276" i="7"/>
  <c r="F276" i="7"/>
  <c r="B277" i="7" s="1"/>
  <c r="G277" i="7" s="1"/>
  <c r="K277" i="7" s="1"/>
  <c r="L277" i="7" s="1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D663" i="12" l="1"/>
  <c r="E663" i="12" s="1"/>
  <c r="I663" i="12" s="1"/>
  <c r="F343" i="10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F663" i="12" l="1"/>
  <c r="B664" i="12" s="1"/>
  <c r="G664" i="12" s="1"/>
  <c r="K664" i="12" s="1"/>
  <c r="L664" i="12" s="1"/>
  <c r="N663" i="12"/>
  <c r="M663" i="12"/>
  <c r="G344" i="10"/>
  <c r="K344" i="10" s="1"/>
  <c r="F344" i="10"/>
  <c r="B345" i="10" s="1"/>
  <c r="G313" i="4"/>
  <c r="K313" i="4" s="1"/>
  <c r="L313" i="4" s="1"/>
  <c r="F314" i="8"/>
  <c r="B315" i="8" s="1"/>
  <c r="N314" i="8"/>
  <c r="M314" i="8"/>
  <c r="F277" i="7"/>
  <c r="B278" i="7" s="1"/>
  <c r="G278" i="7" s="1"/>
  <c r="K278" i="7" s="1"/>
  <c r="L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N313" i="4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D315" i="8" l="1"/>
  <c r="E315" i="8" s="1"/>
  <c r="I315" i="8" s="1"/>
  <c r="G315" i="8"/>
  <c r="K315" i="8" s="1"/>
  <c r="D664" i="12"/>
  <c r="E664" i="12" s="1"/>
  <c r="I664" i="12" s="1"/>
  <c r="M344" i="10"/>
  <c r="L344" i="10"/>
  <c r="N344" i="10" s="1"/>
  <c r="G345" i="10"/>
  <c r="K345" i="10" s="1"/>
  <c r="L345" i="10" s="1"/>
  <c r="D345" i="10"/>
  <c r="E345" i="10" s="1"/>
  <c r="I345" i="10" s="1"/>
  <c r="M313" i="4"/>
  <c r="F315" i="8"/>
  <c r="B316" i="8" s="1"/>
  <c r="G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M664" i="12" l="1"/>
  <c r="N664" i="12"/>
  <c r="F664" i="12"/>
  <c r="B665" i="12" s="1"/>
  <c r="G665" i="12" s="1"/>
  <c r="K665" i="12" s="1"/>
  <c r="L665" i="12" s="1"/>
  <c r="M315" i="8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L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D665" i="12" l="1"/>
  <c r="E665" i="12" s="1"/>
  <c r="I665" i="12" s="1"/>
  <c r="G346" i="10"/>
  <c r="K346" i="10" s="1"/>
  <c r="F346" i="10"/>
  <c r="B347" i="10" s="1"/>
  <c r="F316" i="8"/>
  <c r="B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D317" i="8" l="1"/>
  <c r="E317" i="8" s="1"/>
  <c r="I317" i="8" s="1"/>
  <c r="G317" i="8"/>
  <c r="K317" i="8" s="1"/>
  <c r="F665" i="12"/>
  <c r="B666" i="12" s="1"/>
  <c r="G666" i="12" s="1"/>
  <c r="K666" i="12" s="1"/>
  <c r="L666" i="12" s="1"/>
  <c r="N665" i="12"/>
  <c r="M665" i="12"/>
  <c r="M346" i="10"/>
  <c r="L346" i="10"/>
  <c r="N346" i="10" s="1"/>
  <c r="G347" i="10"/>
  <c r="K347" i="10" s="1"/>
  <c r="L347" i="10" s="1"/>
  <c r="D347" i="10"/>
  <c r="E347" i="10" s="1"/>
  <c r="I347" i="10" s="1"/>
  <c r="F317" i="8"/>
  <c r="B318" i="8" s="1"/>
  <c r="E279" i="7"/>
  <c r="F279" i="7" s="1"/>
  <c r="B280" i="7" s="1"/>
  <c r="G280" i="7" s="1"/>
  <c r="K280" i="7" s="1"/>
  <c r="L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D318" i="8" l="1"/>
  <c r="E318" i="8" s="1"/>
  <c r="I318" i="8" s="1"/>
  <c r="G318" i="8"/>
  <c r="K318" i="8" s="1"/>
  <c r="L318" i="8" s="1"/>
  <c r="N318" i="8" s="1"/>
  <c r="D666" i="12"/>
  <c r="E666" i="12" s="1"/>
  <c r="I666" i="12" s="1"/>
  <c r="M317" i="8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G319" i="8" s="1"/>
  <c r="M318" i="8"/>
  <c r="M280" i="7"/>
  <c r="N280" i="7"/>
  <c r="F280" i="7"/>
  <c r="B281" i="7" s="1"/>
  <c r="G281" i="7" s="1"/>
  <c r="K281" i="7" s="1"/>
  <c r="L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M666" i="12" l="1"/>
  <c r="N666" i="12"/>
  <c r="F666" i="12"/>
  <c r="B667" i="12" s="1"/>
  <c r="G667" i="12" s="1"/>
  <c r="K667" i="12" s="1"/>
  <c r="L667" i="12" s="1"/>
  <c r="G348" i="10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D667" i="12" l="1"/>
  <c r="E667" i="12" s="1"/>
  <c r="I667" i="12" s="1"/>
  <c r="M348" i="10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G320" i="8" s="1"/>
  <c r="F281" i="7"/>
  <c r="B282" i="7" s="1"/>
  <c r="G282" i="7" s="1"/>
  <c r="K282" i="7" s="1"/>
  <c r="L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F667" i="12" l="1"/>
  <c r="B668" i="12" s="1"/>
  <c r="G668" i="12" s="1"/>
  <c r="K668" i="12" s="1"/>
  <c r="L668" i="12" s="1"/>
  <c r="N667" i="12"/>
  <c r="M667" i="12"/>
  <c r="D350" i="10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D668" i="12" l="1"/>
  <c r="E668" i="12" s="1"/>
  <c r="I668" i="12" s="1"/>
  <c r="I350" i="10"/>
  <c r="M350" i="10"/>
  <c r="N350" i="10"/>
  <c r="F350" i="10"/>
  <c r="B351" i="10" s="1"/>
  <c r="F320" i="8"/>
  <c r="B321" i="8" s="1"/>
  <c r="N320" i="8"/>
  <c r="M320" i="8"/>
  <c r="M282" i="7"/>
  <c r="N282" i="7"/>
  <c r="F282" i="7"/>
  <c r="B283" i="7" s="1"/>
  <c r="G283" i="7" s="1"/>
  <c r="K283" i="7" s="1"/>
  <c r="L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D321" i="8" l="1"/>
  <c r="E321" i="8" s="1"/>
  <c r="I321" i="8" s="1"/>
  <c r="G321" i="8"/>
  <c r="M668" i="12"/>
  <c r="N668" i="12"/>
  <c r="F668" i="12"/>
  <c r="B669" i="12" s="1"/>
  <c r="G669" i="12" s="1"/>
  <c r="K669" i="12" s="1"/>
  <c r="L669" i="12" s="1"/>
  <c r="G351" i="10"/>
  <c r="K351" i="10" s="1"/>
  <c r="L351" i="10" s="1"/>
  <c r="D351" i="10"/>
  <c r="E351" i="10" s="1"/>
  <c r="I351" i="10" s="1"/>
  <c r="K321" i="8"/>
  <c r="F321" i="8"/>
  <c r="B322" i="8" s="1"/>
  <c r="G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D669" i="12" l="1"/>
  <c r="E669" i="12" s="1"/>
  <c r="I669" i="12" s="1"/>
  <c r="M321" i="8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L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F669" i="12" l="1"/>
  <c r="B670" i="12" s="1"/>
  <c r="G670" i="12" s="1"/>
  <c r="K670" i="12" s="1"/>
  <c r="L670" i="12" s="1"/>
  <c r="N669" i="12"/>
  <c r="M669" i="12"/>
  <c r="G352" i="10"/>
  <c r="K352" i="10" s="1"/>
  <c r="F352" i="10"/>
  <c r="B353" i="10" s="1"/>
  <c r="F322" i="8"/>
  <c r="B323" i="8" s="1"/>
  <c r="G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D670" i="12" l="1"/>
  <c r="E670" i="12" s="1"/>
  <c r="I670" i="12" s="1"/>
  <c r="M352" i="10"/>
  <c r="L352" i="10"/>
  <c r="N352" i="10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L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670" i="12" l="1"/>
  <c r="B671" i="12" s="1"/>
  <c r="G671" i="12" s="1"/>
  <c r="K671" i="12" s="1"/>
  <c r="L671" i="12" s="1"/>
  <c r="M670" i="12"/>
  <c r="N670" i="12"/>
  <c r="F353" i="10"/>
  <c r="B354" i="10" s="1"/>
  <c r="D354" i="10" s="1"/>
  <c r="E354" i="10" s="1"/>
  <c r="I354" i="10" s="1"/>
  <c r="N353" i="10"/>
  <c r="M353" i="10"/>
  <c r="M323" i="8"/>
  <c r="N323" i="8"/>
  <c r="F323" i="8"/>
  <c r="B324" i="8" s="1"/>
  <c r="G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D671" i="12" l="1"/>
  <c r="E671" i="12" s="1"/>
  <c r="I671" i="12" s="1"/>
  <c r="N671" i="12"/>
  <c r="M671" i="12"/>
  <c r="G354" i="10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L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F671" i="12" l="1"/>
  <c r="B672" i="12" s="1"/>
  <c r="M354" i="10"/>
  <c r="L354" i="10"/>
  <c r="N354" i="10" s="1"/>
  <c r="G355" i="10"/>
  <c r="K355" i="10" s="1"/>
  <c r="L355" i="10" s="1"/>
  <c r="D355" i="10"/>
  <c r="E355" i="10" s="1"/>
  <c r="I355" i="10" s="1"/>
  <c r="F324" i="8"/>
  <c r="B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D325" i="8" l="1"/>
  <c r="E325" i="8" s="1"/>
  <c r="I325" i="8" s="1"/>
  <c r="G325" i="8"/>
  <c r="D672" i="12"/>
  <c r="E672" i="12" s="1"/>
  <c r="I672" i="12" s="1"/>
  <c r="G672" i="12"/>
  <c r="K672" i="12" s="1"/>
  <c r="F672" i="12"/>
  <c r="B673" i="12" s="1"/>
  <c r="G673" i="12" s="1"/>
  <c r="K673" i="12" s="1"/>
  <c r="L673" i="12" s="1"/>
  <c r="M672" i="12"/>
  <c r="F355" i="10"/>
  <c r="B356" i="10" s="1"/>
  <c r="N355" i="10"/>
  <c r="M355" i="10"/>
  <c r="K325" i="8"/>
  <c r="F325" i="8"/>
  <c r="B326" i="8" s="1"/>
  <c r="G326" i="8" s="1"/>
  <c r="M286" i="7"/>
  <c r="N286" i="7"/>
  <c r="F286" i="7"/>
  <c r="B287" i="7" s="1"/>
  <c r="G287" i="7" s="1"/>
  <c r="K287" i="7" s="1"/>
  <c r="L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L672" i="12" l="1"/>
  <c r="N672" i="12" s="1"/>
  <c r="D673" i="12"/>
  <c r="E673" i="12" s="1"/>
  <c r="I673" i="12" s="1"/>
  <c r="N673" i="12"/>
  <c r="M673" i="12"/>
  <c r="M325" i="8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F673" i="12" l="1"/>
  <c r="B674" i="12" s="1"/>
  <c r="M356" i="10"/>
  <c r="N356" i="10"/>
  <c r="F356" i="10"/>
  <c r="B357" i="10" s="1"/>
  <c r="F326" i="8"/>
  <c r="B327" i="8" s="1"/>
  <c r="G327" i="8" s="1"/>
  <c r="N326" i="8"/>
  <c r="M326" i="8"/>
  <c r="F287" i="7"/>
  <c r="B288" i="7" s="1"/>
  <c r="G288" i="7" s="1"/>
  <c r="K288" i="7" s="1"/>
  <c r="L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D674" i="12" l="1"/>
  <c r="E674" i="12" s="1"/>
  <c r="I674" i="12" s="1"/>
  <c r="G674" i="12"/>
  <c r="K674" i="12" s="1"/>
  <c r="F674" i="12"/>
  <c r="B675" i="12" s="1"/>
  <c r="G675" i="12" s="1"/>
  <c r="K675" i="12" s="1"/>
  <c r="L675" i="12" s="1"/>
  <c r="G357" i="10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L674" i="12" l="1"/>
  <c r="N674" i="12" s="1"/>
  <c r="M674" i="12"/>
  <c r="D675" i="12"/>
  <c r="E675" i="12" s="1"/>
  <c r="I675" i="12" s="1"/>
  <c r="N675" i="12"/>
  <c r="M675" i="12"/>
  <c r="F357" i="10"/>
  <c r="B358" i="10" s="1"/>
  <c r="N357" i="10"/>
  <c r="M357" i="10"/>
  <c r="M327" i="8"/>
  <c r="N327" i="8"/>
  <c r="F327" i="8"/>
  <c r="B328" i="8" s="1"/>
  <c r="G328" i="8" s="1"/>
  <c r="M288" i="7"/>
  <c r="N288" i="7"/>
  <c r="F288" i="7"/>
  <c r="B289" i="7" s="1"/>
  <c r="G289" i="7" s="1"/>
  <c r="K289" i="7" s="1"/>
  <c r="L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F675" i="12" l="1"/>
  <c r="B676" i="12" s="1"/>
  <c r="D358" i="10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D676" i="12" l="1"/>
  <c r="E676" i="12" s="1"/>
  <c r="I676" i="12" s="1"/>
  <c r="G676" i="12"/>
  <c r="K676" i="12" s="1"/>
  <c r="L676" i="12" s="1"/>
  <c r="F676" i="12"/>
  <c r="B677" i="12" s="1"/>
  <c r="G677" i="12" s="1"/>
  <c r="K677" i="12" s="1"/>
  <c r="L677" i="12" s="1"/>
  <c r="F358" i="10"/>
  <c r="B359" i="10" s="1"/>
  <c r="G359" i="10" s="1"/>
  <c r="K359" i="10" s="1"/>
  <c r="L359" i="10" s="1"/>
  <c r="M358" i="10"/>
  <c r="N358" i="10"/>
  <c r="F328" i="8"/>
  <c r="B329" i="8" s="1"/>
  <c r="N328" i="8"/>
  <c r="M328" i="8"/>
  <c r="F289" i="7"/>
  <c r="B290" i="7" s="1"/>
  <c r="G290" i="7" s="1"/>
  <c r="K290" i="7" s="1"/>
  <c r="L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D329" i="8" l="1"/>
  <c r="E329" i="8" s="1"/>
  <c r="I329" i="8" s="1"/>
  <c r="G329" i="8"/>
  <c r="K329" i="8" s="1"/>
  <c r="M676" i="12"/>
  <c r="N676" i="12"/>
  <c r="D677" i="12"/>
  <c r="E677" i="12" s="1"/>
  <c r="I677" i="12" s="1"/>
  <c r="D359" i="10"/>
  <c r="E359" i="10" s="1"/>
  <c r="I359" i="10" s="1"/>
  <c r="M359" i="10"/>
  <c r="N359" i="10"/>
  <c r="F329" i="8"/>
  <c r="B330" i="8" s="1"/>
  <c r="G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F677" i="12" l="1"/>
  <c r="B678" i="12" s="1"/>
  <c r="G678" i="12" s="1"/>
  <c r="K678" i="12" s="1"/>
  <c r="L678" i="12" s="1"/>
  <c r="N677" i="12"/>
  <c r="M677" i="12"/>
  <c r="M329" i="8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L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D678" i="12" l="1"/>
  <c r="E678" i="12" s="1"/>
  <c r="I678" i="12" s="1"/>
  <c r="D360" i="10"/>
  <c r="E360" i="10" s="1"/>
  <c r="I360" i="10" s="1"/>
  <c r="N360" i="10"/>
  <c r="M360" i="10"/>
  <c r="F330" i="8"/>
  <c r="B331" i="8" s="1"/>
  <c r="G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F678" i="12" l="1"/>
  <c r="B679" i="12" s="1"/>
  <c r="G679" i="12" s="1"/>
  <c r="K679" i="12" s="1"/>
  <c r="L679" i="12" s="1"/>
  <c r="M678" i="12"/>
  <c r="N678" i="12"/>
  <c r="F360" i="10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L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D679" i="12" l="1"/>
  <c r="E679" i="12" s="1"/>
  <c r="I679" i="12" s="1"/>
  <c r="N679" i="12"/>
  <c r="M679" i="12"/>
  <c r="M361" i="10"/>
  <c r="L361" i="10"/>
  <c r="N361" i="10" s="1"/>
  <c r="D361" i="10"/>
  <c r="E361" i="10" s="1"/>
  <c r="I361" i="10" s="1"/>
  <c r="F331" i="8"/>
  <c r="B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G332" i="8" l="1"/>
  <c r="K332" i="8" s="1"/>
  <c r="F679" i="12"/>
  <c r="B680" i="12" s="1"/>
  <c r="F361" i="10"/>
  <c r="B362" i="10" s="1"/>
  <c r="D362" i="10" s="1"/>
  <c r="E362" i="10" s="1"/>
  <c r="I362" i="10" s="1"/>
  <c r="D332" i="8"/>
  <c r="E332" i="8" s="1"/>
  <c r="I332" i="8" s="1"/>
  <c r="M292" i="7"/>
  <c r="N292" i="7"/>
  <c r="F292" i="7"/>
  <c r="B293" i="7" s="1"/>
  <c r="G293" i="7" s="1"/>
  <c r="K293" i="7" s="1"/>
  <c r="L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L332" i="8" l="1"/>
  <c r="N332" i="8" s="1"/>
  <c r="M332" i="8"/>
  <c r="D680" i="12"/>
  <c r="E680" i="12" s="1"/>
  <c r="I680" i="12" s="1"/>
  <c r="G680" i="12"/>
  <c r="K680" i="12" s="1"/>
  <c r="L680" i="12" s="1"/>
  <c r="F680" i="12"/>
  <c r="B681" i="12" s="1"/>
  <c r="G681" i="12" s="1"/>
  <c r="K681" i="12" s="1"/>
  <c r="L681" i="12" s="1"/>
  <c r="F362" i="10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D333" i="8" l="1"/>
  <c r="E333" i="8" s="1"/>
  <c r="I333" i="8" s="1"/>
  <c r="G333" i="8"/>
  <c r="M680" i="12"/>
  <c r="N680" i="12"/>
  <c r="D681" i="12"/>
  <c r="E681" i="12" s="1"/>
  <c r="I681" i="12" s="1"/>
  <c r="L363" i="10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K333" i="8"/>
  <c r="F293" i="7"/>
  <c r="B294" i="7" s="1"/>
  <c r="G294" i="7" s="1"/>
  <c r="K294" i="7" s="1"/>
  <c r="L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D334" i="8" l="1"/>
  <c r="E334" i="8" s="1"/>
  <c r="I334" i="8" s="1"/>
  <c r="G334" i="8"/>
  <c r="K334" i="8" s="1"/>
  <c r="L334" i="8" s="1"/>
  <c r="F681" i="12"/>
  <c r="B682" i="12" s="1"/>
  <c r="G682" i="12" s="1"/>
  <c r="K682" i="12" s="1"/>
  <c r="L682" i="12" s="1"/>
  <c r="N681" i="12"/>
  <c r="M681" i="12"/>
  <c r="M333" i="8"/>
  <c r="L333" i="8"/>
  <c r="G364" i="10"/>
  <c r="K364" i="10" s="1"/>
  <c r="F364" i="10"/>
  <c r="B365" i="10" s="1"/>
  <c r="N333" i="8"/>
  <c r="F334" i="8"/>
  <c r="B335" i="8" s="1"/>
  <c r="G335" i="8" s="1"/>
  <c r="N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M334" i="8" l="1"/>
  <c r="D682" i="12"/>
  <c r="E682" i="12" s="1"/>
  <c r="I682" i="12" s="1"/>
  <c r="M364" i="10"/>
  <c r="L364" i="10"/>
  <c r="N364" i="10" s="1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L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F682" i="12" l="1"/>
  <c r="B683" i="12" s="1"/>
  <c r="G683" i="12" s="1"/>
  <c r="K683" i="12" s="1"/>
  <c r="L683" i="12" s="1"/>
  <c r="M682" i="12"/>
  <c r="N682" i="12"/>
  <c r="F365" i="10"/>
  <c r="B366" i="10" s="1"/>
  <c r="N365" i="10"/>
  <c r="M365" i="10"/>
  <c r="M335" i="8"/>
  <c r="N335" i="8"/>
  <c r="F335" i="8"/>
  <c r="B336" i="8" s="1"/>
  <c r="G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D683" i="12" l="1"/>
  <c r="E683" i="12" s="1"/>
  <c r="I683" i="12" s="1"/>
  <c r="N683" i="12"/>
  <c r="M683" i="12"/>
  <c r="D366" i="10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L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F683" i="12" l="1"/>
  <c r="B684" i="12" s="1"/>
  <c r="M366" i="10"/>
  <c r="N366" i="10"/>
  <c r="F366" i="10"/>
  <c r="B367" i="10" s="1"/>
  <c r="F336" i="8"/>
  <c r="B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D337" i="8" l="1"/>
  <c r="E337" i="8" s="1"/>
  <c r="I337" i="8" s="1"/>
  <c r="G337" i="8"/>
  <c r="D684" i="12"/>
  <c r="E684" i="12" s="1"/>
  <c r="I684" i="12" s="1"/>
  <c r="G684" i="12"/>
  <c r="K684" i="12" s="1"/>
  <c r="L684" i="12" s="1"/>
  <c r="F684" i="12"/>
  <c r="B685" i="12" s="1"/>
  <c r="G685" i="12" s="1"/>
  <c r="K685" i="12" s="1"/>
  <c r="L685" i="12" s="1"/>
  <c r="G367" i="10"/>
  <c r="K367" i="10" s="1"/>
  <c r="L367" i="10" s="1"/>
  <c r="D367" i="10"/>
  <c r="E367" i="10" s="1"/>
  <c r="I367" i="10" s="1"/>
  <c r="K337" i="8"/>
  <c r="F337" i="8"/>
  <c r="B338" i="8" s="1"/>
  <c r="G338" i="8" s="1"/>
  <c r="M296" i="7"/>
  <c r="N296" i="7"/>
  <c r="F296" i="7"/>
  <c r="B297" i="7" s="1"/>
  <c r="G297" i="7" s="1"/>
  <c r="K297" i="7" s="1"/>
  <c r="L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M684" i="12" l="1"/>
  <c r="N684" i="12"/>
  <c r="D685" i="12"/>
  <c r="E685" i="12" s="1"/>
  <c r="I685" i="12" s="1"/>
  <c r="M337" i="8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F685" i="12" l="1"/>
  <c r="B686" i="12" s="1"/>
  <c r="G686" i="12" s="1"/>
  <c r="K686" i="12" s="1"/>
  <c r="L686" i="12" s="1"/>
  <c r="N685" i="12"/>
  <c r="M685" i="12"/>
  <c r="D368" i="10"/>
  <c r="E368" i="10" s="1"/>
  <c r="I368" i="10" s="1"/>
  <c r="G368" i="10"/>
  <c r="K368" i="10" s="1"/>
  <c r="L368" i="10" s="1"/>
  <c r="F338" i="8"/>
  <c r="B339" i="8" s="1"/>
  <c r="G339" i="8" s="1"/>
  <c r="N338" i="8"/>
  <c r="M338" i="8"/>
  <c r="F297" i="7"/>
  <c r="B298" i="7" s="1"/>
  <c r="G298" i="7" s="1"/>
  <c r="K298" i="7" s="1"/>
  <c r="L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D686" i="12" l="1"/>
  <c r="E686" i="12" s="1"/>
  <c r="I686" i="12" s="1"/>
  <c r="M368" i="10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M686" i="12" l="1"/>
  <c r="N686" i="12"/>
  <c r="F686" i="12"/>
  <c r="B687" i="12" s="1"/>
  <c r="G687" i="12" s="1"/>
  <c r="K687" i="12" s="1"/>
  <c r="L687" i="12" s="1"/>
  <c r="G369" i="10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G340" i="8" s="1"/>
  <c r="M298" i="7"/>
  <c r="N298" i="7"/>
  <c r="F298" i="7"/>
  <c r="B299" i="7" s="1"/>
  <c r="G299" i="7" s="1"/>
  <c r="K299" i="7" s="1"/>
  <c r="L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D687" i="12" l="1"/>
  <c r="E687" i="12" s="1"/>
  <c r="I687" i="12" s="1"/>
  <c r="F369" i="10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F687" i="12" l="1"/>
  <c r="B688" i="12" s="1"/>
  <c r="G688" i="12" s="1"/>
  <c r="K688" i="12" s="1"/>
  <c r="L688" i="12" s="1"/>
  <c r="N687" i="12"/>
  <c r="M687" i="12"/>
  <c r="G370" i="10"/>
  <c r="K370" i="10" s="1"/>
  <c r="F370" i="10"/>
  <c r="B371" i="10" s="1"/>
  <c r="F340" i="8"/>
  <c r="B341" i="8" s="1"/>
  <c r="N340" i="8"/>
  <c r="M340" i="8"/>
  <c r="F299" i="7"/>
  <c r="B300" i="7" s="1"/>
  <c r="G300" i="7" s="1"/>
  <c r="K300" i="7" s="1"/>
  <c r="L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D341" i="8" l="1"/>
  <c r="E341" i="8" s="1"/>
  <c r="I341" i="8" s="1"/>
  <c r="G341" i="8"/>
  <c r="D688" i="12"/>
  <c r="E688" i="12" s="1"/>
  <c r="I688" i="12" s="1"/>
  <c r="M370" i="10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G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F688" i="12" l="1"/>
  <c r="B689" i="12" s="1"/>
  <c r="G689" i="12" s="1"/>
  <c r="K689" i="12" s="1"/>
  <c r="L689" i="12" s="1"/>
  <c r="M688" i="12"/>
  <c r="N688" i="12"/>
  <c r="M341" i="8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L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D689" i="12" l="1"/>
  <c r="E689" i="12" s="1"/>
  <c r="I689" i="12" s="1"/>
  <c r="N689" i="12"/>
  <c r="M689" i="12"/>
  <c r="G372" i="10"/>
  <c r="K372" i="10" s="1"/>
  <c r="F372" i="10"/>
  <c r="B373" i="10" s="1"/>
  <c r="F342" i="8"/>
  <c r="B343" i="8" s="1"/>
  <c r="G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F689" i="12" l="1"/>
  <c r="B690" i="12" s="1"/>
  <c r="M372" i="10"/>
  <c r="L372" i="10"/>
  <c r="N372" i="10" s="1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L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D690" i="12" l="1"/>
  <c r="E690" i="12" s="1"/>
  <c r="I690" i="12" s="1"/>
  <c r="G690" i="12"/>
  <c r="K690" i="12" s="1"/>
  <c r="L690" i="12" s="1"/>
  <c r="F690" i="12"/>
  <c r="B691" i="12" s="1"/>
  <c r="G691" i="12" s="1"/>
  <c r="K691" i="12" s="1"/>
  <c r="L691" i="12" s="1"/>
  <c r="F373" i="10"/>
  <c r="B374" i="10" s="1"/>
  <c r="N373" i="10"/>
  <c r="M373" i="10"/>
  <c r="M343" i="8"/>
  <c r="N343" i="8"/>
  <c r="F343" i="8"/>
  <c r="B344" i="8" s="1"/>
  <c r="G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M690" i="12" l="1"/>
  <c r="N690" i="12"/>
  <c r="D691" i="12"/>
  <c r="E691" i="12" s="1"/>
  <c r="I691" i="12" s="1"/>
  <c r="D374" i="10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L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F691" i="12" l="1"/>
  <c r="B692" i="12" s="1"/>
  <c r="G692" i="12" s="1"/>
  <c r="K692" i="12" s="1"/>
  <c r="L692" i="12" s="1"/>
  <c r="N691" i="12"/>
  <c r="M691" i="12"/>
  <c r="M374" i="10"/>
  <c r="N374" i="10"/>
  <c r="F374" i="10"/>
  <c r="B375" i="10" s="1"/>
  <c r="F344" i="8"/>
  <c r="B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D345" i="8" l="1"/>
  <c r="E345" i="8" s="1"/>
  <c r="I345" i="8" s="1"/>
  <c r="G345" i="8"/>
  <c r="K345" i="8" s="1"/>
  <c r="D692" i="12"/>
  <c r="E692" i="12" s="1"/>
  <c r="I692" i="12" s="1"/>
  <c r="G375" i="10"/>
  <c r="K375" i="10" s="1"/>
  <c r="L375" i="10" s="1"/>
  <c r="D375" i="10"/>
  <c r="E375" i="10" s="1"/>
  <c r="I375" i="10" s="1"/>
  <c r="L346" i="4"/>
  <c r="N346" i="4" s="1"/>
  <c r="F345" i="8"/>
  <c r="B346" i="8" s="1"/>
  <c r="G346" i="8" s="1"/>
  <c r="F303" i="7"/>
  <c r="B304" i="7" s="1"/>
  <c r="G304" i="7" s="1"/>
  <c r="K304" i="7" s="1"/>
  <c r="L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F692" i="12" l="1"/>
  <c r="B693" i="12" s="1"/>
  <c r="G693" i="12" s="1"/>
  <c r="K693" i="12" s="1"/>
  <c r="L693" i="12" s="1"/>
  <c r="M692" i="12"/>
  <c r="N692" i="12"/>
  <c r="M345" i="8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693" i="12" l="1"/>
  <c r="E693" i="12" s="1"/>
  <c r="I693" i="12" s="1"/>
  <c r="N693" i="12"/>
  <c r="M693" i="12"/>
  <c r="D376" i="10"/>
  <c r="E376" i="10" s="1"/>
  <c r="I376" i="10" s="1"/>
  <c r="G376" i="10"/>
  <c r="K376" i="10" s="1"/>
  <c r="L376" i="10" s="1"/>
  <c r="M348" i="4"/>
  <c r="L348" i="4"/>
  <c r="F346" i="8"/>
  <c r="B347" i="8" s="1"/>
  <c r="G347" i="8" s="1"/>
  <c r="N346" i="8"/>
  <c r="M346" i="8"/>
  <c r="M304" i="7"/>
  <c r="N304" i="7"/>
  <c r="F304" i="7"/>
  <c r="B305" i="7" s="1"/>
  <c r="G305" i="7" s="1"/>
  <c r="K305" i="7" s="1"/>
  <c r="L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F693" i="12" l="1"/>
  <c r="B694" i="12" s="1"/>
  <c r="F376" i="10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D694" i="12" l="1"/>
  <c r="E694" i="12" s="1"/>
  <c r="I694" i="12" s="1"/>
  <c r="G694" i="12"/>
  <c r="K694" i="12" s="1"/>
  <c r="L694" i="12" s="1"/>
  <c r="F694" i="12"/>
  <c r="B695" i="12" s="1"/>
  <c r="G695" i="12" s="1"/>
  <c r="K695" i="12" s="1"/>
  <c r="L695" i="12" s="1"/>
  <c r="D377" i="10"/>
  <c r="E377" i="10" s="1"/>
  <c r="I377" i="10" s="1"/>
  <c r="N377" i="10"/>
  <c r="M377" i="10"/>
  <c r="M347" i="8"/>
  <c r="N347" i="8"/>
  <c r="F347" i="8"/>
  <c r="B348" i="8" s="1"/>
  <c r="G348" i="8" s="1"/>
  <c r="F305" i="7"/>
  <c r="B306" i="7" s="1"/>
  <c r="G306" i="7" s="1"/>
  <c r="K306" i="7" s="1"/>
  <c r="L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M694" i="12" l="1"/>
  <c r="N694" i="12"/>
  <c r="D695" i="12"/>
  <c r="E695" i="12" s="1"/>
  <c r="I695" i="12" s="1"/>
  <c r="F377" i="10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F695" i="12" l="1"/>
  <c r="B696" i="12" s="1"/>
  <c r="G696" i="12" s="1"/>
  <c r="K696" i="12" s="1"/>
  <c r="L696" i="12" s="1"/>
  <c r="N695" i="12"/>
  <c r="M695" i="12"/>
  <c r="G378" i="10"/>
  <c r="K378" i="10" s="1"/>
  <c r="F378" i="10"/>
  <c r="B379" i="10" s="1"/>
  <c r="F348" i="8"/>
  <c r="B349" i="8" s="1"/>
  <c r="N348" i="8"/>
  <c r="M348" i="8"/>
  <c r="F306" i="7"/>
  <c r="B307" i="7" s="1"/>
  <c r="G307" i="7" s="1"/>
  <c r="K307" i="7" s="1"/>
  <c r="L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D349" i="8" l="1"/>
  <c r="E349" i="8" s="1"/>
  <c r="G349" i="8"/>
  <c r="D696" i="12"/>
  <c r="E696" i="12" s="1"/>
  <c r="I696" i="12" s="1"/>
  <c r="M378" i="10"/>
  <c r="L378" i="10"/>
  <c r="N378" i="10" s="1"/>
  <c r="G379" i="10"/>
  <c r="K379" i="10" s="1"/>
  <c r="L379" i="10" s="1"/>
  <c r="D379" i="10"/>
  <c r="E379" i="10" s="1"/>
  <c r="I379" i="10" s="1"/>
  <c r="K349" i="8"/>
  <c r="I349" i="8"/>
  <c r="G7" i="8"/>
  <c r="E7" i="8"/>
  <c r="M349" i="8"/>
  <c r="F349" i="8"/>
  <c r="B350" i="8" s="1"/>
  <c r="G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M696" i="12" l="1"/>
  <c r="N696" i="12"/>
  <c r="F696" i="12"/>
  <c r="B697" i="12" s="1"/>
  <c r="G697" i="12" s="1"/>
  <c r="K697" i="12" s="1"/>
  <c r="L697" i="12" s="1"/>
  <c r="L349" i="8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L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697" i="12" l="1"/>
  <c r="E697" i="12" s="1"/>
  <c r="I697" i="12" s="1"/>
  <c r="D380" i="10"/>
  <c r="E380" i="10" s="1"/>
  <c r="I380" i="10" s="1"/>
  <c r="G380" i="10"/>
  <c r="K380" i="10" s="1"/>
  <c r="L380" i="10" s="1"/>
  <c r="F350" i="8"/>
  <c r="B351" i="8" s="1"/>
  <c r="G351" i="8" s="1"/>
  <c r="N350" i="8"/>
  <c r="M350" i="8"/>
  <c r="D308" i="7"/>
  <c r="E308" i="7" s="1"/>
  <c r="I308" i="7" s="1"/>
  <c r="M308" i="7"/>
  <c r="F308" i="7"/>
  <c r="B309" i="7" s="1"/>
  <c r="G309" i="7" s="1"/>
  <c r="K309" i="7" s="1"/>
  <c r="L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F697" i="12" l="1"/>
  <c r="B698" i="12" s="1"/>
  <c r="G698" i="12" s="1"/>
  <c r="K698" i="12" s="1"/>
  <c r="L698" i="12" s="1"/>
  <c r="N697" i="12"/>
  <c r="M697" i="12"/>
  <c r="M380" i="10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D698" i="12" l="1"/>
  <c r="E698" i="12" s="1"/>
  <c r="I698" i="12" s="1"/>
  <c r="G381" i="10"/>
  <c r="K381" i="10" s="1"/>
  <c r="L381" i="10" s="1"/>
  <c r="D381" i="10"/>
  <c r="E381" i="10" s="1"/>
  <c r="I381" i="10" s="1"/>
  <c r="M351" i="8"/>
  <c r="N351" i="8"/>
  <c r="F351" i="8"/>
  <c r="B352" i="8" s="1"/>
  <c r="G352" i="8" s="1"/>
  <c r="N309" i="7"/>
  <c r="M309" i="7"/>
  <c r="F309" i="7"/>
  <c r="B310" i="7" s="1"/>
  <c r="G310" i="7" s="1"/>
  <c r="K310" i="7" s="1"/>
  <c r="L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M698" i="12" l="1"/>
  <c r="N698" i="12"/>
  <c r="F698" i="12"/>
  <c r="B699" i="12" s="1"/>
  <c r="G699" i="12" s="1"/>
  <c r="K699" i="12" s="1"/>
  <c r="L699" i="12" s="1"/>
  <c r="F381" i="10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D699" i="12" l="1"/>
  <c r="E699" i="12" s="1"/>
  <c r="I699" i="12" s="1"/>
  <c r="D382" i="10"/>
  <c r="E382" i="10" s="1"/>
  <c r="I382" i="10" s="1"/>
  <c r="G382" i="10"/>
  <c r="K382" i="10" s="1"/>
  <c r="L382" i="10" s="1"/>
  <c r="F352" i="8"/>
  <c r="B353" i="8" s="1"/>
  <c r="N352" i="8"/>
  <c r="M352" i="8"/>
  <c r="M310" i="7"/>
  <c r="N310" i="7"/>
  <c r="F310" i="7"/>
  <c r="B311" i="7" s="1"/>
  <c r="G311" i="7" s="1"/>
  <c r="K311" i="7" s="1"/>
  <c r="L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D353" i="8" l="1"/>
  <c r="E353" i="8" s="1"/>
  <c r="I353" i="8" s="1"/>
  <c r="G353" i="8"/>
  <c r="K353" i="8" s="1"/>
  <c r="F699" i="12"/>
  <c r="B700" i="12" s="1"/>
  <c r="G700" i="12" s="1"/>
  <c r="K700" i="12" s="1"/>
  <c r="L700" i="12" s="1"/>
  <c r="N699" i="12"/>
  <c r="M699" i="12"/>
  <c r="M382" i="10"/>
  <c r="N382" i="10"/>
  <c r="F382" i="10"/>
  <c r="B383" i="10" s="1"/>
  <c r="F353" i="8"/>
  <c r="B354" i="8" s="1"/>
  <c r="G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D700" i="12" l="1"/>
  <c r="E700" i="12" s="1"/>
  <c r="I700" i="12" s="1"/>
  <c r="M353" i="8"/>
  <c r="L353" i="8"/>
  <c r="G383" i="10"/>
  <c r="K383" i="10" s="1"/>
  <c r="L383" i="10" s="1"/>
  <c r="D383" i="10"/>
  <c r="E383" i="10" s="1"/>
  <c r="I383" i="10" s="1"/>
  <c r="N353" i="8"/>
  <c r="K354" i="8"/>
  <c r="L354" i="8" s="1"/>
  <c r="D354" i="8"/>
  <c r="E354" i="8" s="1"/>
  <c r="I354" i="8" s="1"/>
  <c r="F311" i="7"/>
  <c r="B312" i="7" s="1"/>
  <c r="G312" i="7" s="1"/>
  <c r="K312" i="7" s="1"/>
  <c r="L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M700" i="12" l="1"/>
  <c r="N700" i="12"/>
  <c r="F700" i="12"/>
  <c r="B701" i="12" s="1"/>
  <c r="G701" i="12" s="1"/>
  <c r="K701" i="12" s="1"/>
  <c r="L701" i="12" s="1"/>
  <c r="F383" i="10"/>
  <c r="B384" i="10" s="1"/>
  <c r="N383" i="10"/>
  <c r="M383" i="10"/>
  <c r="F354" i="8"/>
  <c r="B355" i="8" s="1"/>
  <c r="G355" i="8" s="1"/>
  <c r="N354" i="8"/>
  <c r="M354" i="8"/>
  <c r="D312" i="7"/>
  <c r="E312" i="7" s="1"/>
  <c r="I312" i="7" s="1"/>
  <c r="M312" i="7"/>
  <c r="F312" i="7"/>
  <c r="B313" i="7" s="1"/>
  <c r="G313" i="7" s="1"/>
  <c r="K313" i="7" s="1"/>
  <c r="L313" i="7" s="1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D701" i="12" l="1"/>
  <c r="E701" i="12" s="1"/>
  <c r="I701" i="12" s="1"/>
  <c r="D384" i="10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N312" i="7"/>
  <c r="I313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F701" i="12" l="1"/>
  <c r="B702" i="12" s="1"/>
  <c r="G702" i="12" s="1"/>
  <c r="K702" i="12" s="1"/>
  <c r="L702" i="12" s="1"/>
  <c r="N701" i="12"/>
  <c r="M701" i="12"/>
  <c r="M384" i="10"/>
  <c r="N384" i="10"/>
  <c r="F384" i="10"/>
  <c r="B385" i="10" s="1"/>
  <c r="M355" i="8"/>
  <c r="N355" i="8"/>
  <c r="F355" i="8"/>
  <c r="B356" i="8" s="1"/>
  <c r="G356" i="8" s="1"/>
  <c r="F313" i="7"/>
  <c r="B314" i="7" s="1"/>
  <c r="G314" i="7" s="1"/>
  <c r="K314" i="7" s="1"/>
  <c r="L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D702" i="12" l="1"/>
  <c r="E702" i="12" s="1"/>
  <c r="I702" i="12" s="1"/>
  <c r="G385" i="10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M702" i="12" l="1"/>
  <c r="N702" i="12"/>
  <c r="F702" i="12"/>
  <c r="B703" i="12" s="1"/>
  <c r="G703" i="12" s="1"/>
  <c r="K703" i="12" s="1"/>
  <c r="L703" i="12" s="1"/>
  <c r="F385" i="10"/>
  <c r="B386" i="10" s="1"/>
  <c r="N385" i="10"/>
  <c r="M385" i="10"/>
  <c r="F356" i="8"/>
  <c r="B357" i="8" s="1"/>
  <c r="G357" i="8" s="1"/>
  <c r="N356" i="8"/>
  <c r="M356" i="8"/>
  <c r="I314" i="7"/>
  <c r="F314" i="7"/>
  <c r="B315" i="7" s="1"/>
  <c r="G315" i="7" s="1"/>
  <c r="K315" i="7" s="1"/>
  <c r="L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D703" i="12" l="1"/>
  <c r="E703" i="12" s="1"/>
  <c r="I703" i="12" s="1"/>
  <c r="D386" i="10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F703" i="12" l="1"/>
  <c r="B704" i="12" s="1"/>
  <c r="G704" i="12" s="1"/>
  <c r="K704" i="12" s="1"/>
  <c r="L704" i="12" s="1"/>
  <c r="N703" i="12"/>
  <c r="M703" i="12"/>
  <c r="M386" i="10"/>
  <c r="N386" i="10"/>
  <c r="F386" i="10"/>
  <c r="B387" i="10" s="1"/>
  <c r="M357" i="8"/>
  <c r="N357" i="8"/>
  <c r="F357" i="8"/>
  <c r="B358" i="8" s="1"/>
  <c r="G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D704" i="12" l="1"/>
  <c r="E704" i="12" s="1"/>
  <c r="I704" i="12" s="1"/>
  <c r="G387" i="10"/>
  <c r="K387" i="10" s="1"/>
  <c r="L387" i="10" s="1"/>
  <c r="D387" i="10"/>
  <c r="E387" i="10" s="1"/>
  <c r="I387" i="10" s="1"/>
  <c r="G316" i="7"/>
  <c r="K316" i="7" s="1"/>
  <c r="D316" i="7"/>
  <c r="E316" i="7" s="1"/>
  <c r="F316" i="7" s="1"/>
  <c r="B317" i="7" s="1"/>
  <c r="G317" i="7" s="1"/>
  <c r="K317" i="7" s="1"/>
  <c r="L317" i="7" s="1"/>
  <c r="K358" i="8"/>
  <c r="L358" i="8" s="1"/>
  <c r="D358" i="8"/>
  <c r="E358" i="8" s="1"/>
  <c r="I358" i="8" s="1"/>
  <c r="I315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I316" i="7" l="1"/>
  <c r="M316" i="7"/>
  <c r="L316" i="7"/>
  <c r="N316" i="7" s="1"/>
  <c r="M704" i="12"/>
  <c r="N704" i="12"/>
  <c r="F704" i="12"/>
  <c r="B705" i="12" s="1"/>
  <c r="G705" i="12" s="1"/>
  <c r="K705" i="12" s="1"/>
  <c r="L705" i="12" s="1"/>
  <c r="F387" i="10"/>
  <c r="B388" i="10" s="1"/>
  <c r="N387" i="10"/>
  <c r="M387" i="10"/>
  <c r="D317" i="7"/>
  <c r="E317" i="7" s="1"/>
  <c r="F358" i="8"/>
  <c r="B359" i="8" s="1"/>
  <c r="N358" i="8"/>
  <c r="M358" i="8"/>
  <c r="F317" i="7"/>
  <c r="B318" i="7" s="1"/>
  <c r="G318" i="7" s="1"/>
  <c r="K318" i="7" s="1"/>
  <c r="L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G359" i="8" l="1"/>
  <c r="K359" i="8" s="1"/>
  <c r="I317" i="7"/>
  <c r="D705" i="12"/>
  <c r="E705" i="12" s="1"/>
  <c r="I705" i="12" s="1"/>
  <c r="D388" i="10"/>
  <c r="E388" i="10" s="1"/>
  <c r="I388" i="10" s="1"/>
  <c r="G388" i="10"/>
  <c r="K388" i="10" s="1"/>
  <c r="L388" i="10" s="1"/>
  <c r="D359" i="8"/>
  <c r="E359" i="8" s="1"/>
  <c r="I359" i="8" s="1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L359" i="8" l="1"/>
  <c r="N359" i="8" s="1"/>
  <c r="M359" i="8"/>
  <c r="F705" i="12"/>
  <c r="B706" i="12" s="1"/>
  <c r="G706" i="12" s="1"/>
  <c r="K706" i="12" s="1"/>
  <c r="L706" i="12" s="1"/>
  <c r="N705" i="12"/>
  <c r="M705" i="12"/>
  <c r="M388" i="10"/>
  <c r="N388" i="10"/>
  <c r="F388" i="10"/>
  <c r="B389" i="10" s="1"/>
  <c r="F359" i="8"/>
  <c r="B360" i="8" s="1"/>
  <c r="I318" i="7"/>
  <c r="F318" i="7"/>
  <c r="B319" i="7" s="1"/>
  <c r="G319" i="7" s="1"/>
  <c r="K319" i="7" s="1"/>
  <c r="L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D360" i="8" l="1"/>
  <c r="E360" i="8" s="1"/>
  <c r="I360" i="8" s="1"/>
  <c r="G360" i="8"/>
  <c r="K360" i="8" s="1"/>
  <c r="L360" i="8" s="1"/>
  <c r="D706" i="12"/>
  <c r="E706" i="12" s="1"/>
  <c r="I706" i="12" s="1"/>
  <c r="G389" i="10"/>
  <c r="K389" i="10" s="1"/>
  <c r="L389" i="10" s="1"/>
  <c r="D389" i="10"/>
  <c r="E389" i="10" s="1"/>
  <c r="I389" i="10" s="1"/>
  <c r="F360" i="8"/>
  <c r="B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D361" i="8" l="1"/>
  <c r="E361" i="8" s="1"/>
  <c r="I361" i="8" s="1"/>
  <c r="G361" i="8"/>
  <c r="K361" i="8" s="1"/>
  <c r="L361" i="8" s="1"/>
  <c r="F706" i="12"/>
  <c r="B707" i="12" s="1"/>
  <c r="G707" i="12" s="1"/>
  <c r="K707" i="12" s="1"/>
  <c r="L707" i="12" s="1"/>
  <c r="M706" i="12"/>
  <c r="N706" i="12"/>
  <c r="F389" i="10"/>
  <c r="B390" i="10" s="1"/>
  <c r="N389" i="10"/>
  <c r="M389" i="10"/>
  <c r="M360" i="8"/>
  <c r="N360" i="8"/>
  <c r="F361" i="8"/>
  <c r="B362" i="8" s="1"/>
  <c r="G362" i="8" s="1"/>
  <c r="N361" i="8"/>
  <c r="E319" i="7"/>
  <c r="F319" i="7" s="1"/>
  <c r="B320" i="7" s="1"/>
  <c r="G320" i="7" s="1"/>
  <c r="K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M361" i="8" l="1"/>
  <c r="M320" i="7"/>
  <c r="L320" i="7"/>
  <c r="D707" i="12"/>
  <c r="E707" i="12" s="1"/>
  <c r="I707" i="12" s="1"/>
  <c r="N707" i="12"/>
  <c r="M707" i="12"/>
  <c r="D390" i="10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L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F707" i="12" l="1"/>
  <c r="B708" i="12" s="1"/>
  <c r="M390" i="10"/>
  <c r="N390" i="10"/>
  <c r="F390" i="10"/>
  <c r="B391" i="10" s="1"/>
  <c r="D321" i="7"/>
  <c r="E321" i="7" s="1"/>
  <c r="I320" i="7"/>
  <c r="M362" i="8"/>
  <c r="N362" i="8"/>
  <c r="F362" i="8"/>
  <c r="B363" i="8" s="1"/>
  <c r="G363" i="8" s="1"/>
  <c r="F321" i="7"/>
  <c r="B322" i="7" s="1"/>
  <c r="G322" i="7" s="1"/>
  <c r="K322" i="7" s="1"/>
  <c r="L322" i="7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I321" i="7" l="1"/>
  <c r="D708" i="12"/>
  <c r="E708" i="12" s="1"/>
  <c r="I708" i="12" s="1"/>
  <c r="G708" i="12"/>
  <c r="K708" i="12" s="1"/>
  <c r="L708" i="12" s="1"/>
  <c r="F708" i="12"/>
  <c r="B709" i="12" s="1"/>
  <c r="G709" i="12" s="1"/>
  <c r="K709" i="12" s="1"/>
  <c r="L709" i="12" s="1"/>
  <c r="G391" i="10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M708" i="12" l="1"/>
  <c r="N708" i="12"/>
  <c r="D709" i="12"/>
  <c r="E709" i="12" s="1"/>
  <c r="I709" i="12" s="1"/>
  <c r="F391" i="10"/>
  <c r="B392" i="10" s="1"/>
  <c r="N391" i="10"/>
  <c r="M391" i="10"/>
  <c r="F363" i="8"/>
  <c r="B364" i="8" s="1"/>
  <c r="N363" i="8"/>
  <c r="M363" i="8"/>
  <c r="I322" i="7"/>
  <c r="F322" i="7"/>
  <c r="B323" i="7" s="1"/>
  <c r="G323" i="7" s="1"/>
  <c r="K323" i="7" s="1"/>
  <c r="L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D364" i="8" l="1"/>
  <c r="E364" i="8" s="1"/>
  <c r="I364" i="8" s="1"/>
  <c r="G364" i="8"/>
  <c r="F709" i="12"/>
  <c r="B710" i="12" s="1"/>
  <c r="G710" i="12" s="1"/>
  <c r="K710" i="12" s="1"/>
  <c r="L710" i="12" s="1"/>
  <c r="N709" i="12"/>
  <c r="M709" i="12"/>
  <c r="D392" i="10"/>
  <c r="E392" i="10" s="1"/>
  <c r="I392" i="10" s="1"/>
  <c r="G392" i="10"/>
  <c r="K392" i="10" s="1"/>
  <c r="L392" i="10" s="1"/>
  <c r="K364" i="8"/>
  <c r="F364" i="8"/>
  <c r="B365" i="8" s="1"/>
  <c r="G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D710" i="12" l="1"/>
  <c r="E710" i="12" s="1"/>
  <c r="I710" i="12" s="1"/>
  <c r="M364" i="8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M324" i="7" l="1"/>
  <c r="L324" i="7"/>
  <c r="M710" i="12"/>
  <c r="N710" i="12"/>
  <c r="F710" i="12"/>
  <c r="B711" i="12" s="1"/>
  <c r="G711" i="12" s="1"/>
  <c r="K711" i="12" s="1"/>
  <c r="L711" i="12" s="1"/>
  <c r="G393" i="10"/>
  <c r="K393" i="10" s="1"/>
  <c r="L393" i="10" s="1"/>
  <c r="D393" i="10"/>
  <c r="E393" i="10" s="1"/>
  <c r="I393" i="10" s="1"/>
  <c r="D324" i="7"/>
  <c r="E324" i="7" s="1"/>
  <c r="F324" i="7" s="1"/>
  <c r="B325" i="7" s="1"/>
  <c r="I323" i="7"/>
  <c r="F365" i="8"/>
  <c r="B366" i="8" s="1"/>
  <c r="G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I324" i="7" l="1"/>
  <c r="D711" i="12"/>
  <c r="E711" i="12" s="1"/>
  <c r="I711" i="12" s="1"/>
  <c r="F393" i="10"/>
  <c r="B394" i="10" s="1"/>
  <c r="N393" i="10"/>
  <c r="M393" i="10"/>
  <c r="G325" i="7"/>
  <c r="K325" i="7" s="1"/>
  <c r="L325" i="7" s="1"/>
  <c r="D325" i="7"/>
  <c r="E325" i="7" s="1"/>
  <c r="I325" i="7" s="1"/>
  <c r="D366" i="8"/>
  <c r="E366" i="8" s="1"/>
  <c r="I366" i="8" s="1"/>
  <c r="K366" i="8"/>
  <c r="L366" i="8" s="1"/>
  <c r="N325" i="7"/>
  <c r="M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F711" i="12" l="1"/>
  <c r="B712" i="12" s="1"/>
  <c r="G712" i="12" s="1"/>
  <c r="K712" i="12" s="1"/>
  <c r="L712" i="12" s="1"/>
  <c r="N711" i="12"/>
  <c r="M711" i="12"/>
  <c r="D394" i="10"/>
  <c r="E394" i="10" s="1"/>
  <c r="I394" i="10" s="1"/>
  <c r="G394" i="10"/>
  <c r="K394" i="10" s="1"/>
  <c r="L394" i="10" s="1"/>
  <c r="F325" i="7"/>
  <c r="B326" i="7" s="1"/>
  <c r="G326" i="7" s="1"/>
  <c r="K326" i="7" s="1"/>
  <c r="L326" i="7" s="1"/>
  <c r="M366" i="8"/>
  <c r="N366" i="8"/>
  <c r="F366" i="8"/>
  <c r="B367" i="8" s="1"/>
  <c r="G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D712" i="12" l="1"/>
  <c r="E712" i="12" s="1"/>
  <c r="I712" i="12" s="1"/>
  <c r="F394" i="10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L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F712" i="12" l="1"/>
  <c r="B713" i="12" s="1"/>
  <c r="G713" i="12" s="1"/>
  <c r="K713" i="12" s="1"/>
  <c r="L713" i="12" s="1"/>
  <c r="M712" i="12"/>
  <c r="N712" i="12"/>
  <c r="D395" i="10"/>
  <c r="E395" i="10" s="1"/>
  <c r="I395" i="10" s="1"/>
  <c r="N395" i="10"/>
  <c r="M395" i="10"/>
  <c r="F367" i="8"/>
  <c r="B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D368" i="8" l="1"/>
  <c r="E368" i="8" s="1"/>
  <c r="I368" i="8" s="1"/>
  <c r="G368" i="8"/>
  <c r="K368" i="8" s="1"/>
  <c r="D713" i="12"/>
  <c r="E713" i="12" s="1"/>
  <c r="I713" i="12" s="1"/>
  <c r="N713" i="12"/>
  <c r="M713" i="12"/>
  <c r="F395" i="10"/>
  <c r="B396" i="10" s="1"/>
  <c r="D396" i="10" s="1"/>
  <c r="E396" i="10" s="1"/>
  <c r="I396" i="10" s="1"/>
  <c r="F368" i="8"/>
  <c r="B369" i="8" s="1"/>
  <c r="G369" i="8" s="1"/>
  <c r="F327" i="7"/>
  <c r="B328" i="7" s="1"/>
  <c r="G328" i="7" s="1"/>
  <c r="K328" i="7" s="1"/>
  <c r="L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F713" i="12" l="1"/>
  <c r="B714" i="12" s="1"/>
  <c r="M368" i="8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D714" i="12" l="1"/>
  <c r="E714" i="12" s="1"/>
  <c r="I714" i="12" s="1"/>
  <c r="G714" i="12"/>
  <c r="K714" i="12" s="1"/>
  <c r="L714" i="12" s="1"/>
  <c r="F714" i="12"/>
  <c r="B715" i="12" s="1"/>
  <c r="G715" i="12" s="1"/>
  <c r="K715" i="12" s="1"/>
  <c r="L715" i="12" s="1"/>
  <c r="M396" i="10"/>
  <c r="L396" i="10"/>
  <c r="N396" i="10" s="1"/>
  <c r="G397" i="10"/>
  <c r="K397" i="10" s="1"/>
  <c r="L397" i="10" s="1"/>
  <c r="D397" i="10"/>
  <c r="E397" i="10" s="1"/>
  <c r="I397" i="10" s="1"/>
  <c r="F369" i="8"/>
  <c r="B370" i="8" s="1"/>
  <c r="G370" i="8" s="1"/>
  <c r="N369" i="8"/>
  <c r="M369" i="8"/>
  <c r="M328" i="7"/>
  <c r="N328" i="7"/>
  <c r="F328" i="7"/>
  <c r="B329" i="7" s="1"/>
  <c r="G329" i="7" s="1"/>
  <c r="K329" i="7" s="1"/>
  <c r="L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M714" i="12" l="1"/>
  <c r="N714" i="12"/>
  <c r="D715" i="12"/>
  <c r="E715" i="12" s="1"/>
  <c r="I715" i="12" s="1"/>
  <c r="F397" i="10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F715" i="12" l="1"/>
  <c r="B716" i="12" s="1"/>
  <c r="G716" i="12" s="1"/>
  <c r="K716" i="12" s="1"/>
  <c r="L716" i="12" s="1"/>
  <c r="N715" i="12"/>
  <c r="M715" i="12"/>
  <c r="D398" i="10"/>
  <c r="E398" i="10" s="1"/>
  <c r="I398" i="10" s="1"/>
  <c r="G398" i="10"/>
  <c r="K398" i="10" s="1"/>
  <c r="L398" i="10" s="1"/>
  <c r="F370" i="8"/>
  <c r="B371" i="8" s="1"/>
  <c r="M370" i="8"/>
  <c r="N370" i="8"/>
  <c r="I329" i="7"/>
  <c r="F329" i="7"/>
  <c r="B330" i="7" s="1"/>
  <c r="G330" i="7" s="1"/>
  <c r="K330" i="7" s="1"/>
  <c r="L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G371" i="8" l="1"/>
  <c r="K371" i="8" s="1"/>
  <c r="D716" i="12"/>
  <c r="E716" i="12" s="1"/>
  <c r="I716" i="12" s="1"/>
  <c r="M398" i="10"/>
  <c r="N398" i="10"/>
  <c r="F398" i="10"/>
  <c r="B399" i="10" s="1"/>
  <c r="D371" i="8"/>
  <c r="E371" i="8" s="1"/>
  <c r="I371" i="8" s="1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L371" i="8" l="1"/>
  <c r="N371" i="8" s="1"/>
  <c r="M371" i="8"/>
  <c r="F716" i="12"/>
  <c r="B717" i="12" s="1"/>
  <c r="G717" i="12" s="1"/>
  <c r="K717" i="12" s="1"/>
  <c r="L717" i="12" s="1"/>
  <c r="M716" i="12"/>
  <c r="N716" i="12"/>
  <c r="G399" i="10"/>
  <c r="K399" i="10" s="1"/>
  <c r="L399" i="10" s="1"/>
  <c r="D399" i="10"/>
  <c r="E399" i="10" s="1"/>
  <c r="I399" i="10" s="1"/>
  <c r="F371" i="8"/>
  <c r="B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D372" i="8" l="1"/>
  <c r="E372" i="8" s="1"/>
  <c r="I372" i="8" s="1"/>
  <c r="G372" i="8"/>
  <c r="K372" i="8" s="1"/>
  <c r="D717" i="12"/>
  <c r="E717" i="12" s="1"/>
  <c r="I717" i="12" s="1"/>
  <c r="N717" i="12"/>
  <c r="M717" i="12"/>
  <c r="F399" i="10"/>
  <c r="B400" i="10" s="1"/>
  <c r="N399" i="10"/>
  <c r="M399" i="10"/>
  <c r="D331" i="7"/>
  <c r="E331" i="7" s="1"/>
  <c r="F331" i="7" s="1"/>
  <c r="B332" i="7" s="1"/>
  <c r="G332" i="7" s="1"/>
  <c r="K332" i="7" s="1"/>
  <c r="L332" i="7" s="1"/>
  <c r="G331" i="7"/>
  <c r="K331" i="7" s="1"/>
  <c r="F372" i="8"/>
  <c r="B373" i="8" s="1"/>
  <c r="G373" i="8" s="1"/>
  <c r="I330" i="7"/>
  <c r="M331" i="7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I331" i="7" l="1"/>
  <c r="L331" i="7"/>
  <c r="N331" i="7" s="1"/>
  <c r="F717" i="12"/>
  <c r="B718" i="12" s="1"/>
  <c r="M372" i="8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D718" i="12" l="1"/>
  <c r="E718" i="12" s="1"/>
  <c r="I718" i="12" s="1"/>
  <c r="G718" i="12"/>
  <c r="K718" i="12" s="1"/>
  <c r="F718" i="12"/>
  <c r="B719" i="12" s="1"/>
  <c r="G719" i="12" s="1"/>
  <c r="K719" i="12" s="1"/>
  <c r="L719" i="12" s="1"/>
  <c r="F400" i="10"/>
  <c r="B401" i="10" s="1"/>
  <c r="G401" i="10" s="1"/>
  <c r="K401" i="10" s="1"/>
  <c r="L401" i="10" s="1"/>
  <c r="M400" i="10"/>
  <c r="N400" i="10"/>
  <c r="F373" i="8"/>
  <c r="B374" i="8" s="1"/>
  <c r="N373" i="8"/>
  <c r="M373" i="8"/>
  <c r="F332" i="7"/>
  <c r="B333" i="7" s="1"/>
  <c r="G333" i="7" s="1"/>
  <c r="K333" i="7" s="1"/>
  <c r="L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L718" i="12" l="1"/>
  <c r="N718" i="12" s="1"/>
  <c r="D374" i="8"/>
  <c r="E374" i="8" s="1"/>
  <c r="I374" i="8" s="1"/>
  <c r="G374" i="8"/>
  <c r="M718" i="12"/>
  <c r="D719" i="12"/>
  <c r="E719" i="12" s="1"/>
  <c r="I719" i="12" s="1"/>
  <c r="N719" i="12"/>
  <c r="M719" i="12"/>
  <c r="D401" i="10"/>
  <c r="E401" i="10" s="1"/>
  <c r="I401" i="10" s="1"/>
  <c r="N401" i="10"/>
  <c r="M401" i="10"/>
  <c r="K374" i="8"/>
  <c r="F374" i="8"/>
  <c r="B375" i="8" s="1"/>
  <c r="G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F719" i="12" l="1"/>
  <c r="B720" i="12" s="1"/>
  <c r="M374" i="8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L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D720" i="12" l="1"/>
  <c r="E720" i="12" s="1"/>
  <c r="I720" i="12" s="1"/>
  <c r="G720" i="12"/>
  <c r="K720" i="12" s="1"/>
  <c r="F720" i="12"/>
  <c r="B721" i="12" s="1"/>
  <c r="G721" i="12" s="1"/>
  <c r="K721" i="12" s="1"/>
  <c r="L721" i="12" s="1"/>
  <c r="G402" i="10"/>
  <c r="K402" i="10" s="1"/>
  <c r="F402" i="10"/>
  <c r="B403" i="10" s="1"/>
  <c r="G403" i="10" s="1"/>
  <c r="K403" i="10" s="1"/>
  <c r="L403" i="10" s="1"/>
  <c r="F375" i="8"/>
  <c r="B376" i="8" s="1"/>
  <c r="G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L720" i="12" l="1"/>
  <c r="N720" i="12" s="1"/>
  <c r="M720" i="12"/>
  <c r="D721" i="12"/>
  <c r="E721" i="12" s="1"/>
  <c r="I721" i="12" s="1"/>
  <c r="N721" i="12"/>
  <c r="M721" i="12"/>
  <c r="L402" i="10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L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721" i="12" l="1"/>
  <c r="B722" i="12" s="1"/>
  <c r="F403" i="10"/>
  <c r="B404" i="10" s="1"/>
  <c r="D404" i="10" s="1"/>
  <c r="E404" i="10" s="1"/>
  <c r="I404" i="10" s="1"/>
  <c r="I600" i="5"/>
  <c r="M376" i="8"/>
  <c r="N376" i="8"/>
  <c r="F376" i="8"/>
  <c r="B377" i="8" s="1"/>
  <c r="G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D722" i="12" l="1"/>
  <c r="E722" i="12" s="1"/>
  <c r="I722" i="12" s="1"/>
  <c r="G722" i="12"/>
  <c r="K722" i="12" s="1"/>
  <c r="L722" i="12" s="1"/>
  <c r="F722" i="12"/>
  <c r="B723" i="12" s="1"/>
  <c r="M722" i="12"/>
  <c r="G404" i="10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L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D723" i="12" l="1"/>
  <c r="E723" i="12" s="1"/>
  <c r="I723" i="12" s="1"/>
  <c r="G723" i="12"/>
  <c r="K723" i="12" s="1"/>
  <c r="N722" i="12"/>
  <c r="F723" i="12"/>
  <c r="B724" i="12" s="1"/>
  <c r="G724" i="12" s="1"/>
  <c r="K724" i="12" s="1"/>
  <c r="L724" i="12" s="1"/>
  <c r="M404" i="10"/>
  <c r="L404" i="10"/>
  <c r="N404" i="10" s="1"/>
  <c r="G405" i="10"/>
  <c r="K405" i="10" s="1"/>
  <c r="L405" i="10" s="1"/>
  <c r="D405" i="10"/>
  <c r="E405" i="10" s="1"/>
  <c r="I405" i="10" s="1"/>
  <c r="F377" i="8"/>
  <c r="B378" i="8" s="1"/>
  <c r="G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L723" i="12" l="1"/>
  <c r="N723" i="12" s="1"/>
  <c r="M723" i="12"/>
  <c r="D724" i="12"/>
  <c r="E724" i="12" s="1"/>
  <c r="I724" i="12" s="1"/>
  <c r="F405" i="10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L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F724" i="12" l="1"/>
  <c r="B725" i="12" s="1"/>
  <c r="G725" i="12" s="1"/>
  <c r="K725" i="12" s="1"/>
  <c r="L725" i="12" s="1"/>
  <c r="M724" i="12"/>
  <c r="N724" i="12"/>
  <c r="D406" i="10"/>
  <c r="E406" i="10" s="1"/>
  <c r="I406" i="10" s="1"/>
  <c r="G406" i="10"/>
  <c r="K406" i="10" s="1"/>
  <c r="L406" i="10" s="1"/>
  <c r="M378" i="8"/>
  <c r="N378" i="8"/>
  <c r="F378" i="8"/>
  <c r="B379" i="8" s="1"/>
  <c r="G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D725" i="12" l="1"/>
  <c r="E725" i="12" s="1"/>
  <c r="I725" i="12" s="1"/>
  <c r="N725" i="12"/>
  <c r="M725" i="12"/>
  <c r="F406" i="10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L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F725" i="12" l="1"/>
  <c r="B726" i="12" s="1"/>
  <c r="D407" i="10"/>
  <c r="E407" i="10" s="1"/>
  <c r="I407" i="10" s="1"/>
  <c r="N407" i="10"/>
  <c r="M407" i="10"/>
  <c r="F379" i="8"/>
  <c r="B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D380" i="8" l="1"/>
  <c r="E380" i="8" s="1"/>
  <c r="I380" i="8" s="1"/>
  <c r="G380" i="8"/>
  <c r="K380" i="8" s="1"/>
  <c r="D726" i="12"/>
  <c r="E726" i="12" s="1"/>
  <c r="I726" i="12" s="1"/>
  <c r="G726" i="12"/>
  <c r="K726" i="12" s="1"/>
  <c r="F726" i="12"/>
  <c r="B727" i="12" s="1"/>
  <c r="G727" i="12" s="1"/>
  <c r="K727" i="12" s="1"/>
  <c r="L727" i="12" s="1"/>
  <c r="F407" i="10"/>
  <c r="B408" i="10" s="1"/>
  <c r="D408" i="10" s="1"/>
  <c r="E408" i="10" s="1"/>
  <c r="I408" i="10" s="1"/>
  <c r="F380" i="8"/>
  <c r="B381" i="8" s="1"/>
  <c r="G381" i="8" s="1"/>
  <c r="M338" i="7"/>
  <c r="N338" i="7"/>
  <c r="F338" i="7"/>
  <c r="B339" i="7" s="1"/>
  <c r="G339" i="7" s="1"/>
  <c r="K339" i="7" s="1"/>
  <c r="L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L726" i="12" l="1"/>
  <c r="N726" i="12" s="1"/>
  <c r="M726" i="12"/>
  <c r="D727" i="12"/>
  <c r="E727" i="12" s="1"/>
  <c r="I727" i="12" s="1"/>
  <c r="N727" i="12"/>
  <c r="M727" i="12"/>
  <c r="M380" i="8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F727" i="12" l="1"/>
  <c r="B728" i="12" s="1"/>
  <c r="L408" i="10"/>
  <c r="N408" i="10" s="1"/>
  <c r="D409" i="10"/>
  <c r="E409" i="10" s="1"/>
  <c r="I409" i="10" s="1"/>
  <c r="N409" i="10"/>
  <c r="M409" i="10"/>
  <c r="F381" i="8"/>
  <c r="B382" i="8" s="1"/>
  <c r="G382" i="8" s="1"/>
  <c r="N381" i="8"/>
  <c r="M381" i="8"/>
  <c r="F339" i="7"/>
  <c r="B340" i="7" s="1"/>
  <c r="G340" i="7" s="1"/>
  <c r="K340" i="7" s="1"/>
  <c r="L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D728" i="12" l="1"/>
  <c r="E728" i="12" s="1"/>
  <c r="I728" i="12" s="1"/>
  <c r="G728" i="12"/>
  <c r="K728" i="12" s="1"/>
  <c r="F728" i="12"/>
  <c r="B729" i="12" s="1"/>
  <c r="G729" i="12" s="1"/>
  <c r="K729" i="12" s="1"/>
  <c r="L729" i="12" s="1"/>
  <c r="F409" i="10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L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L728" i="12" l="1"/>
  <c r="N728" i="12" s="1"/>
  <c r="M728" i="12"/>
  <c r="D729" i="12"/>
  <c r="E729" i="12" s="1"/>
  <c r="I729" i="12" s="1"/>
  <c r="N729" i="12"/>
  <c r="M729" i="12"/>
  <c r="G410" i="10"/>
  <c r="K410" i="10" s="1"/>
  <c r="F410" i="10"/>
  <c r="B411" i="10" s="1"/>
  <c r="M382" i="8"/>
  <c r="N382" i="8"/>
  <c r="F382" i="8"/>
  <c r="B383" i="8" s="1"/>
  <c r="G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F729" i="12" l="1"/>
  <c r="B730" i="12" s="1"/>
  <c r="M410" i="10"/>
  <c r="L410" i="10"/>
  <c r="N410" i="10" s="1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L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D730" i="12" l="1"/>
  <c r="E730" i="12" s="1"/>
  <c r="I730" i="12" s="1"/>
  <c r="G730" i="12"/>
  <c r="K730" i="12" s="1"/>
  <c r="L730" i="12" s="1"/>
  <c r="F730" i="12"/>
  <c r="B731" i="12" s="1"/>
  <c r="M730" i="12"/>
  <c r="F411" i="10"/>
  <c r="B412" i="10" s="1"/>
  <c r="N411" i="10"/>
  <c r="M411" i="10"/>
  <c r="F383" i="8"/>
  <c r="B384" i="8" s="1"/>
  <c r="G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D731" i="12" l="1"/>
  <c r="E731" i="12" s="1"/>
  <c r="I731" i="12" s="1"/>
  <c r="G731" i="12"/>
  <c r="K731" i="12" s="1"/>
  <c r="N730" i="12"/>
  <c r="F731" i="12"/>
  <c r="B732" i="12" s="1"/>
  <c r="G732" i="12" s="1"/>
  <c r="K732" i="12" s="1"/>
  <c r="L732" i="12" s="1"/>
  <c r="G412" i="10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L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L731" i="12" l="1"/>
  <c r="N731" i="12" s="1"/>
  <c r="M731" i="12"/>
  <c r="D732" i="12"/>
  <c r="E732" i="12" s="1"/>
  <c r="I732" i="12" s="1"/>
  <c r="F412" i="10"/>
  <c r="B413" i="10" s="1"/>
  <c r="N412" i="10"/>
  <c r="M412" i="10"/>
  <c r="M384" i="8"/>
  <c r="N384" i="8"/>
  <c r="F384" i="8"/>
  <c r="B385" i="8" s="1"/>
  <c r="G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F732" i="12" l="1"/>
  <c r="B733" i="12" s="1"/>
  <c r="G733" i="12" s="1"/>
  <c r="K733" i="12" s="1"/>
  <c r="L733" i="12" s="1"/>
  <c r="M732" i="12"/>
  <c r="N732" i="12"/>
  <c r="D413" i="10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D733" i="12" l="1"/>
  <c r="E733" i="12" s="1"/>
  <c r="I733" i="12" s="1"/>
  <c r="N733" i="12"/>
  <c r="M733" i="12"/>
  <c r="M413" i="10"/>
  <c r="N413" i="10"/>
  <c r="F413" i="10"/>
  <c r="B414" i="10" s="1"/>
  <c r="F385" i="8"/>
  <c r="B386" i="8" s="1"/>
  <c r="G386" i="8" s="1"/>
  <c r="N385" i="8"/>
  <c r="M385" i="8"/>
  <c r="B344" i="7"/>
  <c r="G344" i="7" s="1"/>
  <c r="K344" i="7" s="1"/>
  <c r="L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F733" i="12" l="1"/>
  <c r="B734" i="12" s="1"/>
  <c r="G414" i="10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L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D734" i="12" l="1"/>
  <c r="E734" i="12" s="1"/>
  <c r="I734" i="12" s="1"/>
  <c r="G734" i="12"/>
  <c r="K734" i="12" s="1"/>
  <c r="F414" i="10"/>
  <c r="B415" i="10" s="1"/>
  <c r="N414" i="10"/>
  <c r="M414" i="10"/>
  <c r="M386" i="8"/>
  <c r="N386" i="8"/>
  <c r="F386" i="8"/>
  <c r="B387" i="8" s="1"/>
  <c r="G387" i="8" s="1"/>
  <c r="D345" i="7"/>
  <c r="E345" i="7" s="1"/>
  <c r="I345" i="7" s="1"/>
  <c r="M344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L734" i="12" l="1"/>
  <c r="N734" i="12" s="1"/>
  <c r="F734" i="12"/>
  <c r="B735" i="12" s="1"/>
  <c r="G735" i="12" s="1"/>
  <c r="K735" i="12" s="1"/>
  <c r="M734" i="12"/>
  <c r="D415" i="10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L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L735" i="12" l="1"/>
  <c r="N735" i="12" s="1"/>
  <c r="D735" i="12"/>
  <c r="E735" i="12" s="1"/>
  <c r="I735" i="12" s="1"/>
  <c r="M735" i="12"/>
  <c r="F735" i="12"/>
  <c r="B736" i="12" s="1"/>
  <c r="M415" i="10"/>
  <c r="N415" i="10"/>
  <c r="F415" i="10"/>
  <c r="B416" i="10" s="1"/>
  <c r="F387" i="8"/>
  <c r="B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D388" i="8" l="1"/>
  <c r="E388" i="8" s="1"/>
  <c r="I388" i="8" s="1"/>
  <c r="G388" i="8"/>
  <c r="K388" i="8" s="1"/>
  <c r="D736" i="12"/>
  <c r="E736" i="12" s="1"/>
  <c r="I736" i="12" s="1"/>
  <c r="G736" i="12"/>
  <c r="K736" i="12" s="1"/>
  <c r="G416" i="10"/>
  <c r="K416" i="10" s="1"/>
  <c r="L416" i="10" s="1"/>
  <c r="D416" i="10"/>
  <c r="E416" i="10" s="1"/>
  <c r="I416" i="10" s="1"/>
  <c r="F388" i="8"/>
  <c r="B389" i="8" s="1"/>
  <c r="G389" i="8" s="1"/>
  <c r="I346" i="7"/>
  <c r="F346" i="7"/>
  <c r="B347" i="7" s="1"/>
  <c r="G347" i="7" s="1"/>
  <c r="K347" i="7" s="1"/>
  <c r="L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N736" i="12" l="1"/>
  <c r="L736" i="12"/>
  <c r="F736" i="12"/>
  <c r="B737" i="12" s="1"/>
  <c r="G737" i="12" s="1"/>
  <c r="K737" i="12" s="1"/>
  <c r="M736" i="12"/>
  <c r="D737" i="12"/>
  <c r="E737" i="12" s="1"/>
  <c r="I737" i="12" s="1"/>
  <c r="M388" i="8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L737" i="12" l="1"/>
  <c r="N737" i="12" s="1"/>
  <c r="M737" i="12"/>
  <c r="F737" i="12"/>
  <c r="B738" i="12" s="1"/>
  <c r="D417" i="10"/>
  <c r="E417" i="10" s="1"/>
  <c r="I417" i="10" s="1"/>
  <c r="G417" i="10"/>
  <c r="K417" i="10" s="1"/>
  <c r="L417" i="10" s="1"/>
  <c r="F389" i="8"/>
  <c r="B390" i="8" s="1"/>
  <c r="G390" i="8" s="1"/>
  <c r="N389" i="8"/>
  <c r="M389" i="8"/>
  <c r="E347" i="7"/>
  <c r="F347" i="7" s="1"/>
  <c r="B348" i="7" s="1"/>
  <c r="G348" i="7" s="1"/>
  <c r="K348" i="7" s="1"/>
  <c r="L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D25" i="3" s="1"/>
  <c r="E25" i="3" s="1"/>
  <c r="I25" i="3" s="1"/>
  <c r="M24" i="3"/>
  <c r="L24" i="3"/>
  <c r="N24" i="3" s="1"/>
  <c r="G25" i="3"/>
  <c r="K25" i="3" s="1"/>
  <c r="D738" i="12" l="1"/>
  <c r="E738" i="12" s="1"/>
  <c r="I738" i="12" s="1"/>
  <c r="G738" i="12"/>
  <c r="K738" i="12" s="1"/>
  <c r="M417" i="10"/>
  <c r="N417" i="10"/>
  <c r="F417" i="10"/>
  <c r="B418" i="10" s="1"/>
  <c r="D348" i="7"/>
  <c r="E348" i="7" s="1"/>
  <c r="F348" i="7" s="1"/>
  <c r="B349" i="7" s="1"/>
  <c r="G349" i="7" s="1"/>
  <c r="K349" i="7" s="1"/>
  <c r="L349" i="7" s="1"/>
  <c r="I347" i="7"/>
  <c r="F25" i="3"/>
  <c r="B26" i="3" s="1"/>
  <c r="D26" i="3" s="1"/>
  <c r="E26" i="3" s="1"/>
  <c r="I26" i="3" s="1"/>
  <c r="D390" i="8"/>
  <c r="E390" i="8" s="1"/>
  <c r="I390" i="8" s="1"/>
  <c r="K390" i="8"/>
  <c r="L390" i="8" s="1"/>
  <c r="M348" i="7"/>
  <c r="N348" i="7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N738" i="12" l="1"/>
  <c r="L738" i="12"/>
  <c r="F738" i="12"/>
  <c r="B739" i="12" s="1"/>
  <c r="G739" i="12" s="1"/>
  <c r="K739" i="12" s="1"/>
  <c r="M738" i="12"/>
  <c r="D739" i="12"/>
  <c r="E739" i="12" s="1"/>
  <c r="I739" i="12" s="1"/>
  <c r="G418" i="10"/>
  <c r="K418" i="10" s="1"/>
  <c r="L418" i="10" s="1"/>
  <c r="D418" i="10"/>
  <c r="E418" i="10" s="1"/>
  <c r="I418" i="10" s="1"/>
  <c r="I348" i="7"/>
  <c r="M390" i="8"/>
  <c r="N390" i="8"/>
  <c r="F390" i="8"/>
  <c r="B391" i="8" s="1"/>
  <c r="G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L739" i="12" l="1"/>
  <c r="N739" i="12" s="1"/>
  <c r="M739" i="12"/>
  <c r="F739" i="12"/>
  <c r="B740" i="12" s="1"/>
  <c r="F418" i="10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L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D740" i="12" l="1"/>
  <c r="E740" i="12" s="1"/>
  <c r="I740" i="12" s="1"/>
  <c r="G740" i="12"/>
  <c r="K740" i="12" s="1"/>
  <c r="F740" i="12"/>
  <c r="B741" i="12" s="1"/>
  <c r="G741" i="12" s="1"/>
  <c r="K741" i="12" s="1"/>
  <c r="L741" i="12" s="1"/>
  <c r="G419" i="10"/>
  <c r="K419" i="10" s="1"/>
  <c r="F419" i="10"/>
  <c r="B420" i="10" s="1"/>
  <c r="F391" i="8"/>
  <c r="B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L740" i="12" l="1"/>
  <c r="N740" i="12" s="1"/>
  <c r="D392" i="8"/>
  <c r="E392" i="8" s="1"/>
  <c r="I392" i="8" s="1"/>
  <c r="G392" i="8"/>
  <c r="K392" i="8" s="1"/>
  <c r="M740" i="12"/>
  <c r="D741" i="12"/>
  <c r="E741" i="12" s="1"/>
  <c r="I741" i="12" s="1"/>
  <c r="N741" i="12"/>
  <c r="M741" i="12"/>
  <c r="M419" i="10"/>
  <c r="L419" i="10"/>
  <c r="N419" i="10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L351" i="7" s="1"/>
  <c r="F392" i="8"/>
  <c r="B393" i="8" s="1"/>
  <c r="G393" i="8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D351" i="7" l="1"/>
  <c r="E351" i="7" s="1"/>
  <c r="I351" i="7" s="1"/>
  <c r="F741" i="12"/>
  <c r="B742" i="12" s="1"/>
  <c r="M392" i="8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L352" i="7" s="1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742" i="12" l="1"/>
  <c r="E742" i="12" s="1"/>
  <c r="I742" i="12" s="1"/>
  <c r="G742" i="12"/>
  <c r="K742" i="12" s="1"/>
  <c r="L742" i="12" s="1"/>
  <c r="F742" i="12"/>
  <c r="B743" i="12" s="1"/>
  <c r="M742" i="12"/>
  <c r="D421" i="10"/>
  <c r="E421" i="10" s="1"/>
  <c r="I421" i="10" s="1"/>
  <c r="G421" i="10"/>
  <c r="K421" i="10" s="1"/>
  <c r="L421" i="10" s="1"/>
  <c r="F393" i="8"/>
  <c r="B394" i="8" s="1"/>
  <c r="G394" i="8" s="1"/>
  <c r="N393" i="8"/>
  <c r="M393" i="8"/>
  <c r="D352" i="7"/>
  <c r="E352" i="7" s="1"/>
  <c r="F352" i="7" s="1"/>
  <c r="B353" i="7" s="1"/>
  <c r="G353" i="7" s="1"/>
  <c r="K353" i="7" s="1"/>
  <c r="L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D743" i="12" l="1"/>
  <c r="E743" i="12" s="1"/>
  <c r="I743" i="12" s="1"/>
  <c r="G743" i="12"/>
  <c r="K743" i="12" s="1"/>
  <c r="N742" i="12"/>
  <c r="F743" i="12"/>
  <c r="B744" i="12" s="1"/>
  <c r="G744" i="12" s="1"/>
  <c r="K744" i="12" s="1"/>
  <c r="L744" i="12" s="1"/>
  <c r="M421" i="10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L743" i="12" l="1"/>
  <c r="N743" i="12" s="1"/>
  <c r="M743" i="12"/>
  <c r="D744" i="12"/>
  <c r="E744" i="12" s="1"/>
  <c r="I744" i="12" s="1"/>
  <c r="G422" i="10"/>
  <c r="K422" i="10" s="1"/>
  <c r="L422" i="10" s="1"/>
  <c r="D422" i="10"/>
  <c r="E422" i="10" s="1"/>
  <c r="I422" i="10" s="1"/>
  <c r="M394" i="8"/>
  <c r="N394" i="8"/>
  <c r="F394" i="8"/>
  <c r="B395" i="8" s="1"/>
  <c r="G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M744" i="12" l="1"/>
  <c r="N744" i="12"/>
  <c r="F744" i="12"/>
  <c r="B745" i="12" s="1"/>
  <c r="G745" i="12" s="1"/>
  <c r="K745" i="12" s="1"/>
  <c r="L745" i="12" s="1"/>
  <c r="F422" i="10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D745" i="12" l="1"/>
  <c r="E745" i="12" s="1"/>
  <c r="I745" i="12" s="1"/>
  <c r="G423" i="10"/>
  <c r="K423" i="10" s="1"/>
  <c r="F423" i="10"/>
  <c r="B424" i="10" s="1"/>
  <c r="G354" i="7"/>
  <c r="K354" i="7" s="1"/>
  <c r="L354" i="7" s="1"/>
  <c r="D31" i="3"/>
  <c r="E31" i="3" s="1"/>
  <c r="I31" i="3" s="1"/>
  <c r="F354" i="7"/>
  <c r="B355" i="7" s="1"/>
  <c r="F395" i="8"/>
  <c r="B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D396" i="8" l="1"/>
  <c r="E396" i="8" s="1"/>
  <c r="I396" i="8" s="1"/>
  <c r="G396" i="8"/>
  <c r="F745" i="12"/>
  <c r="B746" i="12" s="1"/>
  <c r="G746" i="12" s="1"/>
  <c r="K746" i="12" s="1"/>
  <c r="L746" i="12" s="1"/>
  <c r="N745" i="12"/>
  <c r="M745" i="12"/>
  <c r="M423" i="10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L355" i="7" s="1"/>
  <c r="K396" i="8"/>
  <c r="F396" i="8"/>
  <c r="B397" i="8" s="1"/>
  <c r="G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D746" i="12" l="1"/>
  <c r="E746" i="12" s="1"/>
  <c r="I746" i="12" s="1"/>
  <c r="M396" i="8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M746" i="12" l="1"/>
  <c r="N746" i="12"/>
  <c r="F746" i="12"/>
  <c r="B747" i="12" s="1"/>
  <c r="G747" i="12" s="1"/>
  <c r="K747" i="12" s="1"/>
  <c r="L747" i="12" s="1"/>
  <c r="D425" i="10"/>
  <c r="E425" i="10" s="1"/>
  <c r="I425" i="10" s="1"/>
  <c r="G425" i="10"/>
  <c r="K425" i="10" s="1"/>
  <c r="L425" i="10" s="1"/>
  <c r="D356" i="7"/>
  <c r="E356" i="7" s="1"/>
  <c r="I356" i="7" s="1"/>
  <c r="G356" i="7"/>
  <c r="K356" i="7" s="1"/>
  <c r="L356" i="7" s="1"/>
  <c r="F356" i="7"/>
  <c r="B357" i="7" s="1"/>
  <c r="F397" i="8"/>
  <c r="B398" i="8" s="1"/>
  <c r="G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D747" i="12" l="1"/>
  <c r="E747" i="12" s="1"/>
  <c r="I747" i="12" s="1"/>
  <c r="M425" i="10"/>
  <c r="N425" i="10"/>
  <c r="F425" i="10"/>
  <c r="B426" i="10" s="1"/>
  <c r="N356" i="7"/>
  <c r="M356" i="7"/>
  <c r="D357" i="7"/>
  <c r="E357" i="7" s="1"/>
  <c r="G357" i="7"/>
  <c r="K357" i="7" s="1"/>
  <c r="L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F747" i="12" l="1"/>
  <c r="B748" i="12" s="1"/>
  <c r="G748" i="12" s="1"/>
  <c r="K748" i="12" s="1"/>
  <c r="L748" i="12" s="1"/>
  <c r="N747" i="12"/>
  <c r="M747" i="12"/>
  <c r="G426" i="10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G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34" i="3" l="1"/>
  <c r="B35" i="3" s="1"/>
  <c r="D748" i="12"/>
  <c r="E748" i="12" s="1"/>
  <c r="I748" i="12" s="1"/>
  <c r="F426" i="10"/>
  <c r="B427" i="10" s="1"/>
  <c r="D427" i="10" s="1"/>
  <c r="E427" i="10" s="1"/>
  <c r="I427" i="10" s="1"/>
  <c r="N426" i="10"/>
  <c r="M426" i="10"/>
  <c r="G358" i="7"/>
  <c r="K358" i="7" s="1"/>
  <c r="L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G35" i="3"/>
  <c r="K35" i="3" s="1"/>
  <c r="D35" i="3"/>
  <c r="E35" i="3" s="1"/>
  <c r="I35" i="3" s="1"/>
  <c r="M748" i="12" l="1"/>
  <c r="N748" i="12"/>
  <c r="F748" i="12"/>
  <c r="B749" i="12" s="1"/>
  <c r="G749" i="12" s="1"/>
  <c r="K749" i="12" s="1"/>
  <c r="L749" i="12" s="1"/>
  <c r="G427" i="10"/>
  <c r="K427" i="10" s="1"/>
  <c r="F427" i="10"/>
  <c r="B428" i="10" s="1"/>
  <c r="M358" i="7"/>
  <c r="N358" i="7"/>
  <c r="I358" i="7"/>
  <c r="F358" i="7"/>
  <c r="B359" i="7" s="1"/>
  <c r="F399" i="8"/>
  <c r="B400" i="8" s="1"/>
  <c r="G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D749" i="12" l="1"/>
  <c r="E749" i="12" s="1"/>
  <c r="I749" i="12" s="1"/>
  <c r="M427" i="10"/>
  <c r="L427" i="10"/>
  <c r="N427" i="10" s="1"/>
  <c r="G359" i="7"/>
  <c r="K359" i="7" s="1"/>
  <c r="L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749" i="12" l="1"/>
  <c r="B750" i="12" s="1"/>
  <c r="G750" i="12" s="1"/>
  <c r="K750" i="12" s="1"/>
  <c r="L750" i="12" s="1"/>
  <c r="N749" i="12"/>
  <c r="M749" i="12"/>
  <c r="F359" i="7"/>
  <c r="B360" i="7" s="1"/>
  <c r="G360" i="7" s="1"/>
  <c r="K360" i="7" s="1"/>
  <c r="L360" i="7" s="1"/>
  <c r="N359" i="7"/>
  <c r="M359" i="7"/>
  <c r="M400" i="8"/>
  <c r="N400" i="8"/>
  <c r="F400" i="8"/>
  <c r="B401" i="8" s="1"/>
  <c r="G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D750" i="12" l="1"/>
  <c r="E750" i="12" s="1"/>
  <c r="I750" i="12" s="1"/>
  <c r="K401" i="8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M750" i="12" l="1"/>
  <c r="N750" i="12"/>
  <c r="F750" i="12"/>
  <c r="B751" i="12" s="1"/>
  <c r="G751" i="12" s="1"/>
  <c r="K751" i="12" s="1"/>
  <c r="L751" i="12" s="1"/>
  <c r="F37" i="3"/>
  <c r="B38" i="3" s="1"/>
  <c r="D38" i="3" s="1"/>
  <c r="E38" i="3" s="1"/>
  <c r="I38" i="3" s="1"/>
  <c r="F360" i="7"/>
  <c r="B361" i="7" s="1"/>
  <c r="G361" i="7" s="1"/>
  <c r="K361" i="7" s="1"/>
  <c r="L361" i="7" s="1"/>
  <c r="F401" i="8"/>
  <c r="B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D402" i="8" l="1"/>
  <c r="E402" i="8" s="1"/>
  <c r="I402" i="8" s="1"/>
  <c r="G402" i="8"/>
  <c r="K402" i="8" s="1"/>
  <c r="D751" i="12"/>
  <c r="E751" i="12" s="1"/>
  <c r="I751" i="12" s="1"/>
  <c r="D361" i="7"/>
  <c r="E361" i="7" s="1"/>
  <c r="I361" i="7" s="1"/>
  <c r="F402" i="8"/>
  <c r="B403" i="8" s="1"/>
  <c r="G403" i="8" s="1"/>
  <c r="N361" i="7"/>
  <c r="M361" i="7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F751" i="12" l="1"/>
  <c r="B752" i="12" s="1"/>
  <c r="G752" i="12" s="1"/>
  <c r="K752" i="12" s="1"/>
  <c r="L752" i="12" s="1"/>
  <c r="N751" i="12"/>
  <c r="M751" i="12"/>
  <c r="M402" i="8"/>
  <c r="L402" i="8"/>
  <c r="F361" i="7"/>
  <c r="B362" i="7" s="1"/>
  <c r="G362" i="7" s="1"/>
  <c r="K362" i="7" s="1"/>
  <c r="L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D752" i="12" l="1"/>
  <c r="E752" i="12" s="1"/>
  <c r="I752" i="12" s="1"/>
  <c r="D362" i="7"/>
  <c r="F403" i="8"/>
  <c r="B404" i="8" s="1"/>
  <c r="G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F752" i="12" l="1"/>
  <c r="B753" i="12" s="1"/>
  <c r="G753" i="12" s="1"/>
  <c r="K753" i="12" s="1"/>
  <c r="L753" i="12" s="1"/>
  <c r="M752" i="12"/>
  <c r="N752" i="12"/>
  <c r="F362" i="7"/>
  <c r="B363" i="7" s="1"/>
  <c r="G363" i="7" s="1"/>
  <c r="K363" i="7" s="1"/>
  <c r="L363" i="7" s="1"/>
  <c r="D404" i="8"/>
  <c r="E404" i="8" s="1"/>
  <c r="I404" i="8" s="1"/>
  <c r="K404" i="8"/>
  <c r="L404" i="8" s="1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D363" i="7" l="1"/>
  <c r="D753" i="12"/>
  <c r="E753" i="12" s="1"/>
  <c r="I753" i="12" s="1"/>
  <c r="N753" i="12"/>
  <c r="M753" i="12"/>
  <c r="M404" i="8"/>
  <c r="N404" i="8"/>
  <c r="F404" i="8"/>
  <c r="B405" i="8" s="1"/>
  <c r="G405" i="8" s="1"/>
  <c r="N363" i="7"/>
  <c r="M363" i="7"/>
  <c r="E363" i="7"/>
  <c r="I363" i="7" s="1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F753" i="12" l="1"/>
  <c r="B754" i="12" s="1"/>
  <c r="F363" i="7"/>
  <c r="B364" i="7" s="1"/>
  <c r="G364" i="7" s="1"/>
  <c r="K364" i="7" s="1"/>
  <c r="L364" i="7" s="1"/>
  <c r="K405" i="8"/>
  <c r="L405" i="8" s="1"/>
  <c r="D405" i="8"/>
  <c r="E405" i="8" s="1"/>
  <c r="I405" i="8" s="1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D364" i="7" l="1"/>
  <c r="D754" i="12"/>
  <c r="E754" i="12" s="1"/>
  <c r="I754" i="12" s="1"/>
  <c r="G754" i="12"/>
  <c r="K754" i="12" s="1"/>
  <c r="F405" i="8"/>
  <c r="B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L754" i="12" l="1"/>
  <c r="N754" i="12" s="1"/>
  <c r="D406" i="8"/>
  <c r="E406" i="8" s="1"/>
  <c r="I406" i="8" s="1"/>
  <c r="G406" i="8"/>
  <c r="F754" i="12"/>
  <c r="B755" i="12" s="1"/>
  <c r="G755" i="12" s="1"/>
  <c r="K755" i="12" s="1"/>
  <c r="M754" i="12"/>
  <c r="D755" i="12"/>
  <c r="E755" i="12" s="1"/>
  <c r="I755" i="12" s="1"/>
  <c r="F364" i="7"/>
  <c r="B365" i="7" s="1"/>
  <c r="G365" i="7" s="1"/>
  <c r="K365" i="7" s="1"/>
  <c r="L365" i="7" s="1"/>
  <c r="K406" i="8"/>
  <c r="F406" i="8"/>
  <c r="B407" i="8" s="1"/>
  <c r="G407" i="8" s="1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L755" i="12" l="1"/>
  <c r="N755" i="12" s="1"/>
  <c r="D365" i="7"/>
  <c r="M755" i="12"/>
  <c r="F755" i="12"/>
  <c r="B756" i="12" s="1"/>
  <c r="M406" i="8"/>
  <c r="L406" i="8"/>
  <c r="N406" i="8" s="1"/>
  <c r="K407" i="8"/>
  <c r="L407" i="8" s="1"/>
  <c r="D407" i="8"/>
  <c r="E407" i="8" s="1"/>
  <c r="I407" i="8" s="1"/>
  <c r="N365" i="7"/>
  <c r="M365" i="7"/>
  <c r="E365" i="7"/>
  <c r="I365" i="7" s="1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D756" i="12" l="1"/>
  <c r="E756" i="12" s="1"/>
  <c r="I756" i="12" s="1"/>
  <c r="G756" i="12"/>
  <c r="K756" i="12" s="1"/>
  <c r="F365" i="7"/>
  <c r="B366" i="7" s="1"/>
  <c r="G366" i="7" s="1"/>
  <c r="K366" i="7" s="1"/>
  <c r="L366" i="7" s="1"/>
  <c r="F407" i="8"/>
  <c r="B408" i="8" s="1"/>
  <c r="G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L756" i="12" l="1"/>
  <c r="N756" i="12" s="1"/>
  <c r="F756" i="12"/>
  <c r="B757" i="12" s="1"/>
  <c r="M756" i="12"/>
  <c r="D366" i="7"/>
  <c r="E366" i="7" s="1"/>
  <c r="I366" i="7" s="1"/>
  <c r="D408" i="8"/>
  <c r="E408" i="8" s="1"/>
  <c r="I408" i="8" s="1"/>
  <c r="K408" i="8"/>
  <c r="L408" i="8" s="1"/>
  <c r="N366" i="7"/>
  <c r="M366" i="7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D757" i="12" l="1"/>
  <c r="E757" i="12" s="1"/>
  <c r="I757" i="12" s="1"/>
  <c r="G757" i="12"/>
  <c r="K757" i="12" s="1"/>
  <c r="F366" i="7"/>
  <c r="B367" i="7" s="1"/>
  <c r="G367" i="7" s="1"/>
  <c r="K367" i="7" s="1"/>
  <c r="L367" i="7" s="1"/>
  <c r="F408" i="8"/>
  <c r="B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L757" i="12" l="1"/>
  <c r="N757" i="12" s="1"/>
  <c r="G409" i="8"/>
  <c r="K409" i="8" s="1"/>
  <c r="M757" i="12"/>
  <c r="F757" i="12"/>
  <c r="B758" i="12" s="1"/>
  <c r="D367" i="7"/>
  <c r="E367" i="7" s="1"/>
  <c r="I367" i="7" s="1"/>
  <c r="D409" i="8"/>
  <c r="E409" i="8" s="1"/>
  <c r="I409" i="8" s="1"/>
  <c r="N367" i="7"/>
  <c r="M367" i="7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L409" i="8" l="1"/>
  <c r="N409" i="8" s="1"/>
  <c r="M409" i="8"/>
  <c r="G758" i="12"/>
  <c r="K758" i="12" s="1"/>
  <c r="L758" i="12" s="1"/>
  <c r="D758" i="12"/>
  <c r="E758" i="12" s="1"/>
  <c r="I758" i="12" s="1"/>
  <c r="F409" i="8"/>
  <c r="B410" i="8" s="1"/>
  <c r="F367" i="7"/>
  <c r="B368" i="7" s="1"/>
  <c r="G368" i="7" s="1"/>
  <c r="K368" i="7" s="1"/>
  <c r="L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D410" i="8" l="1"/>
  <c r="E410" i="8" s="1"/>
  <c r="I410" i="8" s="1"/>
  <c r="G410" i="8"/>
  <c r="F758" i="12"/>
  <c r="B759" i="12" s="1"/>
  <c r="G759" i="12" s="1"/>
  <c r="K759" i="12" s="1"/>
  <c r="N758" i="12"/>
  <c r="M758" i="12"/>
  <c r="K410" i="8"/>
  <c r="F410" i="8"/>
  <c r="B411" i="8" s="1"/>
  <c r="G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L759" i="12" l="1"/>
  <c r="N759" i="12" s="1"/>
  <c r="D759" i="12"/>
  <c r="E759" i="12" s="1"/>
  <c r="I759" i="12" s="1"/>
  <c r="M759" i="12"/>
  <c r="F759" i="12"/>
  <c r="B760" i="12" s="1"/>
  <c r="G760" i="12" s="1"/>
  <c r="K760" i="12" s="1"/>
  <c r="L760" i="12" s="1"/>
  <c r="M410" i="8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D760" i="12" l="1"/>
  <c r="E760" i="12" s="1"/>
  <c r="I760" i="12" s="1"/>
  <c r="M760" i="12"/>
  <c r="N760" i="12"/>
  <c r="F368" i="7"/>
  <c r="B369" i="7" s="1"/>
  <c r="G369" i="7" s="1"/>
  <c r="K369" i="7" s="1"/>
  <c r="L369" i="7" s="1"/>
  <c r="F411" i="8"/>
  <c r="B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D412" i="8" l="1"/>
  <c r="E412" i="8" s="1"/>
  <c r="I412" i="8" s="1"/>
  <c r="G412" i="8"/>
  <c r="F760" i="12"/>
  <c r="B761" i="12" s="1"/>
  <c r="G761" i="12" s="1"/>
  <c r="K761" i="12" s="1"/>
  <c r="L761" i="12" s="1"/>
  <c r="K412" i="8"/>
  <c r="F412" i="8"/>
  <c r="B413" i="8" s="1"/>
  <c r="G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D761" i="12" l="1"/>
  <c r="E761" i="12" s="1"/>
  <c r="I761" i="12" s="1"/>
  <c r="N761" i="12"/>
  <c r="M761" i="12"/>
  <c r="M412" i="8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L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/>
  <c r="B49" i="3" s="1"/>
  <c r="F761" i="12" l="1"/>
  <c r="B762" i="12" s="1"/>
  <c r="G762" i="12" s="1"/>
  <c r="K762" i="12" s="1"/>
  <c r="L762" i="12" s="1"/>
  <c r="F413" i="8"/>
  <c r="B414" i="8" s="1"/>
  <c r="G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D762" i="12" l="1"/>
  <c r="E762" i="12" s="1"/>
  <c r="I762" i="12" s="1"/>
  <c r="M762" i="12"/>
  <c r="N762" i="12"/>
  <c r="D414" i="8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F762" i="12" l="1"/>
  <c r="B763" i="12" s="1"/>
  <c r="G763" i="12" s="1"/>
  <c r="K763" i="12" s="1"/>
  <c r="L763" i="12" s="1"/>
  <c r="F370" i="7"/>
  <c r="B371" i="7" s="1"/>
  <c r="G371" i="7" s="1"/>
  <c r="K371" i="7" s="1"/>
  <c r="L371" i="7" s="1"/>
  <c r="M414" i="8"/>
  <c r="N414" i="8"/>
  <c r="F414" i="8"/>
  <c r="B415" i="8" s="1"/>
  <c r="G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D763" i="12" l="1"/>
  <c r="E763" i="12" s="1"/>
  <c r="I763" i="12" s="1"/>
  <c r="N763" i="12"/>
  <c r="M763" i="12"/>
  <c r="D371" i="7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F763" i="12" l="1"/>
  <c r="B764" i="12" s="1"/>
  <c r="G764" i="12" s="1"/>
  <c r="K764" i="12" s="1"/>
  <c r="L764" i="12" s="1"/>
  <c r="F415" i="8"/>
  <c r="B416" i="8" s="1"/>
  <c r="N415" i="8"/>
  <c r="M415" i="8"/>
  <c r="F371" i="7"/>
  <c r="B372" i="7" s="1"/>
  <c r="G372" i="7" s="1"/>
  <c r="K372" i="7" s="1"/>
  <c r="L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D416" i="8" l="1"/>
  <c r="E416" i="8" s="1"/>
  <c r="I416" i="8" s="1"/>
  <c r="G416" i="8"/>
  <c r="D764" i="12"/>
  <c r="E764" i="12" s="1"/>
  <c r="I764" i="12" s="1"/>
  <c r="M764" i="12"/>
  <c r="N764" i="12"/>
  <c r="K416" i="8"/>
  <c r="F416" i="8"/>
  <c r="B417" i="8" s="1"/>
  <c r="G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F764" i="12" l="1"/>
  <c r="B765" i="12" s="1"/>
  <c r="G765" i="12" s="1"/>
  <c r="K765" i="12" s="1"/>
  <c r="L765" i="12" s="1"/>
  <c r="M416" i="8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D765" i="12" l="1"/>
  <c r="E765" i="12" s="1"/>
  <c r="I765" i="12" s="1"/>
  <c r="N765" i="12"/>
  <c r="M765" i="12"/>
  <c r="F372" i="7"/>
  <c r="B373" i="7" s="1"/>
  <c r="G373" i="7" s="1"/>
  <c r="K373" i="7" s="1"/>
  <c r="L373" i="7" s="1"/>
  <c r="F417" i="8"/>
  <c r="B418" i="8" s="1"/>
  <c r="G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F765" i="12" l="1"/>
  <c r="B766" i="12" s="1"/>
  <c r="G766" i="12" s="1"/>
  <c r="K766" i="12" s="1"/>
  <c r="L766" i="12" s="1"/>
  <c r="K418" i="8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D766" i="12" l="1"/>
  <c r="E766" i="12" s="1"/>
  <c r="I766" i="12" s="1"/>
  <c r="M766" i="12"/>
  <c r="N766" i="12"/>
  <c r="F418" i="8"/>
  <c r="B419" i="8" s="1"/>
  <c r="G419" i="8" s="1"/>
  <c r="N418" i="8"/>
  <c r="M418" i="8"/>
  <c r="F373" i="7"/>
  <c r="B374" i="7" s="1"/>
  <c r="G374" i="7" s="1"/>
  <c r="K374" i="7" s="1"/>
  <c r="L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F766" i="12" l="1"/>
  <c r="B767" i="12" s="1"/>
  <c r="G767" i="12" s="1"/>
  <c r="K767" i="12" s="1"/>
  <c r="D419" i="8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L767" i="12" l="1"/>
  <c r="N767" i="12" s="1"/>
  <c r="M767" i="12"/>
  <c r="D767" i="12"/>
  <c r="E767" i="12" s="1"/>
  <c r="I767" i="12" s="1"/>
  <c r="M419" i="8"/>
  <c r="N419" i="8"/>
  <c r="F419" i="8"/>
  <c r="B420" i="8" s="1"/>
  <c r="G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F767" i="12" l="1"/>
  <c r="B768" i="12" s="1"/>
  <c r="D768" i="12" s="1"/>
  <c r="E768" i="12" s="1"/>
  <c r="I768" i="12" s="1"/>
  <c r="F374" i="7"/>
  <c r="B375" i="7" s="1"/>
  <c r="G375" i="7" s="1"/>
  <c r="K375" i="7" s="1"/>
  <c r="L375" i="7" s="1"/>
  <c r="K420" i="8"/>
  <c r="L420" i="8" s="1"/>
  <c r="D420" i="8"/>
  <c r="E420" i="8" s="1"/>
  <c r="I420" i="8" s="1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D375" i="7" l="1"/>
  <c r="G768" i="12"/>
  <c r="K768" i="12" s="1"/>
  <c r="F768" i="12"/>
  <c r="B769" i="12" s="1"/>
  <c r="G769" i="12" s="1"/>
  <c r="K769" i="12" s="1"/>
  <c r="L769" i="12" s="1"/>
  <c r="F420" i="8"/>
  <c r="B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L768" i="12" l="1"/>
  <c r="N768" i="12" s="1"/>
  <c r="D421" i="8"/>
  <c r="E421" i="8" s="1"/>
  <c r="I421" i="8" s="1"/>
  <c r="G421" i="8"/>
  <c r="D769" i="12"/>
  <c r="E769" i="12" s="1"/>
  <c r="I769" i="12" s="1"/>
  <c r="M768" i="12"/>
  <c r="F769" i="12"/>
  <c r="B770" i="12" s="1"/>
  <c r="G770" i="12" s="1"/>
  <c r="K770" i="12" s="1"/>
  <c r="L770" i="12" s="1"/>
  <c r="N769" i="12"/>
  <c r="M769" i="12"/>
  <c r="K421" i="8"/>
  <c r="F421" i="8"/>
  <c r="B422" i="8" s="1"/>
  <c r="G422" i="8" s="1"/>
  <c r="F375" i="7"/>
  <c r="B376" i="7" s="1"/>
  <c r="G376" i="7" s="1"/>
  <c r="K376" i="7" s="1"/>
  <c r="L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D770" i="12" l="1"/>
  <c r="E770" i="12" s="1"/>
  <c r="I770" i="12" s="1"/>
  <c r="M421" i="8"/>
  <c r="L421" i="8"/>
  <c r="N421" i="8" s="1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M770" i="12" l="1"/>
  <c r="N770" i="12"/>
  <c r="F770" i="12"/>
  <c r="B771" i="12" s="1"/>
  <c r="G771" i="12" s="1"/>
  <c r="K771" i="12" s="1"/>
  <c r="L771" i="12" s="1"/>
  <c r="F422" i="8"/>
  <c r="B423" i="8" s="1"/>
  <c r="G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D771" i="12" l="1"/>
  <c r="E771" i="12" s="1"/>
  <c r="I771" i="12" s="1"/>
  <c r="F376" i="7"/>
  <c r="B377" i="7" s="1"/>
  <c r="G377" i="7" s="1"/>
  <c r="K377" i="7" s="1"/>
  <c r="L377" i="7" s="1"/>
  <c r="D423" i="8"/>
  <c r="E423" i="8" s="1"/>
  <c r="I423" i="8" s="1"/>
  <c r="K423" i="8"/>
  <c r="L423" i="8" s="1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D377" i="7" l="1"/>
  <c r="E377" i="7" s="1"/>
  <c r="I377" i="7" s="1"/>
  <c r="F771" i="12"/>
  <c r="B772" i="12" s="1"/>
  <c r="G772" i="12" s="1"/>
  <c r="K772" i="12" s="1"/>
  <c r="L772" i="12" s="1"/>
  <c r="N771" i="12"/>
  <c r="M771" i="12"/>
  <c r="M423" i="8"/>
  <c r="N423" i="8"/>
  <c r="F423" i="8"/>
  <c r="B424" i="8" s="1"/>
  <c r="G424" i="8" s="1"/>
  <c r="N377" i="7"/>
  <c r="M377" i="7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D772" i="12" l="1"/>
  <c r="E772" i="12" s="1"/>
  <c r="I772" i="12" s="1"/>
  <c r="F377" i="7"/>
  <c r="B378" i="7" s="1"/>
  <c r="G378" i="7" s="1"/>
  <c r="K378" i="7" s="1"/>
  <c r="L378" i="7" s="1"/>
  <c r="K424" i="8"/>
  <c r="L424" i="8" s="1"/>
  <c r="D424" i="8"/>
  <c r="E424" i="8" s="1"/>
  <c r="I424" i="8" s="1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D378" i="7" l="1"/>
  <c r="E378" i="7" s="1"/>
  <c r="I378" i="7" s="1"/>
  <c r="M772" i="12"/>
  <c r="N772" i="12"/>
  <c r="F772" i="12"/>
  <c r="B773" i="12" s="1"/>
  <c r="G773" i="12" s="1"/>
  <c r="K773" i="12" s="1"/>
  <c r="L773" i="12" s="1"/>
  <c r="F424" i="8"/>
  <c r="B425" i="8" s="1"/>
  <c r="N424" i="8"/>
  <c r="M424" i="8"/>
  <c r="N378" i="7"/>
  <c r="M378" i="7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D425" i="8" l="1"/>
  <c r="E425" i="8" s="1"/>
  <c r="I425" i="8" s="1"/>
  <c r="G425" i="8"/>
  <c r="D773" i="12"/>
  <c r="E773" i="12" s="1"/>
  <c r="I773" i="12" s="1"/>
  <c r="K425" i="8"/>
  <c r="F425" i="8"/>
  <c r="B426" i="8" s="1"/>
  <c r="G426" i="8" s="1"/>
  <c r="F378" i="7"/>
  <c r="B379" i="7" s="1"/>
  <c r="G379" i="7" s="1"/>
  <c r="K379" i="7" s="1"/>
  <c r="L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F773" i="12" l="1"/>
  <c r="B774" i="12" s="1"/>
  <c r="G774" i="12" s="1"/>
  <c r="K774" i="12" s="1"/>
  <c r="L774" i="12" s="1"/>
  <c r="N773" i="12"/>
  <c r="M773" i="12"/>
  <c r="M425" i="8"/>
  <c r="L425" i="8"/>
  <c r="N425" i="8" s="1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D774" i="12" l="1"/>
  <c r="E774" i="12" s="1"/>
  <c r="I774" i="12" s="1"/>
  <c r="F426" i="8"/>
  <c r="B427" i="8" s="1"/>
  <c r="G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M774" i="12" l="1"/>
  <c r="N774" i="12"/>
  <c r="F774" i="12"/>
  <c r="B775" i="12" s="1"/>
  <c r="G775" i="12" s="1"/>
  <c r="K775" i="12" s="1"/>
  <c r="L775" i="12" s="1"/>
  <c r="D427" i="8"/>
  <c r="E427" i="8" s="1"/>
  <c r="I427" i="8" s="1"/>
  <c r="K427" i="8"/>
  <c r="L427" i="8" s="1"/>
  <c r="F379" i="7"/>
  <c r="B380" i="7" s="1"/>
  <c r="G380" i="7" s="1"/>
  <c r="K380" i="7" s="1"/>
  <c r="L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D775" i="12" l="1"/>
  <c r="E775" i="12" s="1"/>
  <c r="I775" i="12" s="1"/>
  <c r="M427" i="8"/>
  <c r="N427" i="8"/>
  <c r="F427" i="8"/>
  <c r="B428" i="8" s="1"/>
  <c r="G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F775" i="12" l="1"/>
  <c r="B776" i="12" s="1"/>
  <c r="G776" i="12" s="1"/>
  <c r="K776" i="12" s="1"/>
  <c r="L776" i="12" s="1"/>
  <c r="N775" i="12"/>
  <c r="M775" i="12"/>
  <c r="K428" i="8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D776" i="12" l="1"/>
  <c r="E776" i="12" s="1"/>
  <c r="I776" i="12" s="1"/>
  <c r="F428" i="8"/>
  <c r="B429" i="8" s="1"/>
  <c r="N428" i="8"/>
  <c r="M428" i="8"/>
  <c r="F380" i="7"/>
  <c r="B381" i="7" s="1"/>
  <c r="G381" i="7" s="1"/>
  <c r="K381" i="7" s="1"/>
  <c r="L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D429" i="8" l="1"/>
  <c r="E429" i="8" s="1"/>
  <c r="I429" i="8" s="1"/>
  <c r="G429" i="8"/>
  <c r="F776" i="12"/>
  <c r="B777" i="12" s="1"/>
  <c r="G777" i="12" s="1"/>
  <c r="K777" i="12" s="1"/>
  <c r="L777" i="12" s="1"/>
  <c r="M776" i="12"/>
  <c r="N776" i="12"/>
  <c r="K429" i="8"/>
  <c r="F429" i="8"/>
  <c r="B430" i="8" s="1"/>
  <c r="G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D777" i="12" l="1"/>
  <c r="E777" i="12" s="1"/>
  <c r="I777" i="12" s="1"/>
  <c r="N777" i="12"/>
  <c r="M777" i="12"/>
  <c r="M429" i="8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F777" i="12" l="1"/>
  <c r="B778" i="12" s="1"/>
  <c r="F430" i="8"/>
  <c r="B431" i="8" s="1"/>
  <c r="G431" i="8" s="1"/>
  <c r="N430" i="8"/>
  <c r="M430" i="8"/>
  <c r="F381" i="7"/>
  <c r="B382" i="7" s="1"/>
  <c r="G382" i="7" s="1"/>
  <c r="K382" i="7" s="1"/>
  <c r="L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D778" i="12" l="1"/>
  <c r="E778" i="12" s="1"/>
  <c r="I778" i="12" s="1"/>
  <c r="G778" i="12"/>
  <c r="K778" i="12" s="1"/>
  <c r="L778" i="12" s="1"/>
  <c r="D382" i="7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M778" i="12" l="1"/>
  <c r="F778" i="12"/>
  <c r="B779" i="12" s="1"/>
  <c r="G779" i="12" s="1"/>
  <c r="K779" i="12" s="1"/>
  <c r="L779" i="12" s="1"/>
  <c r="N778" i="12"/>
  <c r="D779" i="12"/>
  <c r="E779" i="12" s="1"/>
  <c r="I779" i="12" s="1"/>
  <c r="E382" i="7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F779" i="12" l="1"/>
  <c r="B780" i="12" s="1"/>
  <c r="G780" i="12" s="1"/>
  <c r="K780" i="12" s="1"/>
  <c r="L780" i="12" s="1"/>
  <c r="N779" i="12"/>
  <c r="M779" i="12"/>
  <c r="F382" i="7"/>
  <c r="B383" i="7" s="1"/>
  <c r="G383" i="7" s="1"/>
  <c r="K383" i="7" s="1"/>
  <c r="L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D780" i="12" l="1"/>
  <c r="E780" i="12" s="1"/>
  <c r="I780" i="12" s="1"/>
  <c r="D383" i="7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M780" i="12" l="1"/>
  <c r="N780" i="12"/>
  <c r="F780" i="12"/>
  <c r="B781" i="12" s="1"/>
  <c r="G781" i="12" s="1"/>
  <c r="K781" i="12" s="1"/>
  <c r="L781" i="12" s="1"/>
  <c r="E383" i="7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D781" i="12" l="1"/>
  <c r="E781" i="12" s="1"/>
  <c r="I781" i="12" s="1"/>
  <c r="F383" i="7"/>
  <c r="B384" i="7" s="1"/>
  <c r="G384" i="7" s="1"/>
  <c r="K384" i="7" s="1"/>
  <c r="L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F781" i="12" l="1"/>
  <c r="B782" i="12" s="1"/>
  <c r="G782" i="12" s="1"/>
  <c r="K782" i="12" s="1"/>
  <c r="L782" i="12" s="1"/>
  <c r="N781" i="12"/>
  <c r="M781" i="12"/>
  <c r="D384" i="7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D782" i="12" l="1"/>
  <c r="E782" i="12" s="1"/>
  <c r="I782" i="12" s="1"/>
  <c r="E384" i="7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782" i="12" l="1"/>
  <c r="B783" i="12" s="1"/>
  <c r="G783" i="12" s="1"/>
  <c r="K783" i="12" s="1"/>
  <c r="L783" i="12" s="1"/>
  <c r="M782" i="12"/>
  <c r="N782" i="12"/>
  <c r="F384" i="7"/>
  <c r="B385" i="7" s="1"/>
  <c r="G385" i="7" s="1"/>
  <c r="K385" i="7" s="1"/>
  <c r="L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D783" i="12" l="1"/>
  <c r="E783" i="12" s="1"/>
  <c r="I783" i="12" s="1"/>
  <c r="N783" i="12"/>
  <c r="M783" i="12"/>
  <c r="D385" i="7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F783" i="12" l="1"/>
  <c r="B784" i="12" s="1"/>
  <c r="N385" i="7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D784" i="12" l="1"/>
  <c r="E784" i="12" s="1"/>
  <c r="I784" i="12" s="1"/>
  <c r="G784" i="12"/>
  <c r="K784" i="12" s="1"/>
  <c r="L784" i="12" s="1"/>
  <c r="F385" i="7"/>
  <c r="B386" i="7" s="1"/>
  <c r="G386" i="7" s="1"/>
  <c r="K386" i="7" s="1"/>
  <c r="L386" i="7" s="1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D386" i="7" l="1"/>
  <c r="E386" i="7" s="1"/>
  <c r="I386" i="7" s="1"/>
  <c r="M784" i="12"/>
  <c r="F784" i="12"/>
  <c r="B785" i="12" s="1"/>
  <c r="G785" i="12" s="1"/>
  <c r="K785" i="12" s="1"/>
  <c r="L785" i="12" s="1"/>
  <c r="N784" i="12"/>
  <c r="D785" i="12"/>
  <c r="E785" i="12" s="1"/>
  <c r="I785" i="12" s="1"/>
  <c r="N386" i="7"/>
  <c r="M386" i="7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F785" i="12" l="1"/>
  <c r="B786" i="12" s="1"/>
  <c r="G786" i="12" s="1"/>
  <c r="K786" i="12" s="1"/>
  <c r="L786" i="12" s="1"/>
  <c r="N785" i="12"/>
  <c r="M785" i="12"/>
  <c r="F386" i="7"/>
  <c r="B387" i="7" s="1"/>
  <c r="G387" i="7" s="1"/>
  <c r="K387" i="7" s="1"/>
  <c r="L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D786" i="12" l="1"/>
  <c r="E786" i="12" s="1"/>
  <c r="I786" i="12" s="1"/>
  <c r="D387" i="7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F786" i="12" l="1"/>
  <c r="B787" i="12" s="1"/>
  <c r="G787" i="12" s="1"/>
  <c r="K787" i="12" s="1"/>
  <c r="L787" i="12" s="1"/>
  <c r="M786" i="12"/>
  <c r="N786" i="12"/>
  <c r="N387" i="7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D787" i="12" l="1"/>
  <c r="E787" i="12" s="1"/>
  <c r="I787" i="12" s="1"/>
  <c r="N787" i="12"/>
  <c r="M787" i="12"/>
  <c r="F387" i="7"/>
  <c r="B388" i="7" s="1"/>
  <c r="G388" i="7" s="1"/>
  <c r="K388" i="7" s="1"/>
  <c r="L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F787" i="12" l="1"/>
  <c r="B788" i="12" s="1"/>
  <c r="D388" i="7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D788" i="12" l="1"/>
  <c r="E788" i="12" s="1"/>
  <c r="I788" i="12" s="1"/>
  <c r="G788" i="12"/>
  <c r="K788" i="12" s="1"/>
  <c r="L788" i="12" s="1"/>
  <c r="F788" i="12"/>
  <c r="B789" i="12" s="1"/>
  <c r="M788" i="12"/>
  <c r="F388" i="7"/>
  <c r="B389" i="7" s="1"/>
  <c r="G389" i="7" s="1"/>
  <c r="K389" i="7" s="1"/>
  <c r="L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D789" i="12" l="1"/>
  <c r="E789" i="12" s="1"/>
  <c r="I789" i="12" s="1"/>
  <c r="G789" i="12"/>
  <c r="K789" i="12" s="1"/>
  <c r="N788" i="12"/>
  <c r="D389" i="7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L789" i="12" l="1"/>
  <c r="N789" i="12" s="1"/>
  <c r="F789" i="12"/>
  <c r="B790" i="12" s="1"/>
  <c r="G790" i="12" s="1"/>
  <c r="K790" i="12" s="1"/>
  <c r="L790" i="12" s="1"/>
  <c r="M789" i="12"/>
  <c r="D790" i="12"/>
  <c r="E790" i="12" s="1"/>
  <c r="I790" i="12" s="1"/>
  <c r="E389" i="7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M790" i="12" l="1"/>
  <c r="N790" i="12"/>
  <c r="F790" i="12"/>
  <c r="B791" i="12" s="1"/>
  <c r="G791" i="12" s="1"/>
  <c r="K791" i="12" s="1"/>
  <c r="L791" i="12" s="1"/>
  <c r="F389" i="7"/>
  <c r="B390" i="7" s="1"/>
  <c r="G390" i="7" s="1"/>
  <c r="K390" i="7" s="1"/>
  <c r="L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D791" i="12" l="1"/>
  <c r="E791" i="12" s="1"/>
  <c r="I791" i="12" s="1"/>
  <c r="D390" i="7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/>
  <c r="E76" i="3" s="1"/>
  <c r="I76" i="3" s="1"/>
  <c r="F791" i="12" l="1"/>
  <c r="B792" i="12" s="1"/>
  <c r="G792" i="12" s="1"/>
  <c r="K792" i="12" s="1"/>
  <c r="L792" i="12" s="1"/>
  <c r="N791" i="12"/>
  <c r="M791" i="12"/>
  <c r="E390" i="7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D792" i="12" l="1"/>
  <c r="E792" i="12" s="1"/>
  <c r="I792" i="12" s="1"/>
  <c r="F390" i="7"/>
  <c r="B391" i="7" s="1"/>
  <c r="G391" i="7" s="1"/>
  <c r="K391" i="7" s="1"/>
  <c r="L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F792" i="12" l="1"/>
  <c r="B793" i="12" s="1"/>
  <c r="G793" i="12" s="1"/>
  <c r="K793" i="12" s="1"/>
  <c r="L793" i="12" s="1"/>
  <c r="M792" i="12"/>
  <c r="N792" i="12"/>
  <c r="D391" i="7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D793" i="12" l="1"/>
  <c r="E793" i="12" s="1"/>
  <c r="I793" i="12" s="1"/>
  <c r="N793" i="12"/>
  <c r="M793" i="12"/>
  <c r="E391" i="7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F793" i="12" l="1"/>
  <c r="B794" i="12" s="1"/>
  <c r="F391" i="7"/>
  <c r="B392" i="7" s="1"/>
  <c r="G392" i="7" s="1"/>
  <c r="K392" i="7" s="1"/>
  <c r="L392" i="7" s="1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D392" i="7" l="1"/>
  <c r="E392" i="7" s="1"/>
  <c r="I392" i="7" s="1"/>
  <c r="D794" i="12"/>
  <c r="E794" i="12" s="1"/>
  <c r="I794" i="12" s="1"/>
  <c r="G794" i="12"/>
  <c r="K794" i="12" s="1"/>
  <c r="L794" i="12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M794" i="12" l="1"/>
  <c r="F794" i="12"/>
  <c r="B795" i="12" s="1"/>
  <c r="G795" i="12" s="1"/>
  <c r="K795" i="12" s="1"/>
  <c r="L795" i="12" s="1"/>
  <c r="N794" i="12"/>
  <c r="D795" i="12"/>
  <c r="E795" i="12" s="1"/>
  <c r="I795" i="12" s="1"/>
  <c r="F392" i="7"/>
  <c r="B393" i="7" s="1"/>
  <c r="G393" i="7" s="1"/>
  <c r="K393" i="7" s="1"/>
  <c r="L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F795" i="12" l="1"/>
  <c r="B796" i="12" s="1"/>
  <c r="G796" i="12" s="1"/>
  <c r="K796" i="12" s="1"/>
  <c r="L796" i="12" s="1"/>
  <c r="N795" i="12"/>
  <c r="M795" i="12"/>
  <c r="D393" i="7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D796" i="12" l="1"/>
  <c r="E796" i="12" s="1"/>
  <c r="I796" i="12" s="1"/>
  <c r="N393" i="7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M796" i="12" l="1"/>
  <c r="N796" i="12"/>
  <c r="F796" i="12"/>
  <c r="B797" i="12" s="1"/>
  <c r="G797" i="12" s="1"/>
  <c r="K797" i="12" s="1"/>
  <c r="L797" i="12" s="1"/>
  <c r="F393" i="7"/>
  <c r="B394" i="7" s="1"/>
  <c r="G394" i="7" s="1"/>
  <c r="K394" i="7" s="1"/>
  <c r="L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797" i="12" l="1"/>
  <c r="E797" i="12" s="1"/>
  <c r="I797" i="12" s="1"/>
  <c r="D394" i="7"/>
  <c r="E394" i="7" s="1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797" i="12" l="1"/>
  <c r="B798" i="12" s="1"/>
  <c r="G798" i="12" s="1"/>
  <c r="K798" i="12" s="1"/>
  <c r="L798" i="12" s="1"/>
  <c r="N797" i="12"/>
  <c r="M797" i="12"/>
  <c r="F394" i="7"/>
  <c r="B395" i="7" s="1"/>
  <c r="G395" i="7" s="1"/>
  <c r="K395" i="7" s="1"/>
  <c r="L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798" i="12" l="1"/>
  <c r="E798" i="12" s="1"/>
  <c r="I798" i="12" s="1"/>
  <c r="D395" i="7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M798" i="12" l="1"/>
  <c r="N798" i="12"/>
  <c r="F798" i="12"/>
  <c r="B799" i="12" s="1"/>
  <c r="G799" i="12" s="1"/>
  <c r="K799" i="12" s="1"/>
  <c r="L799" i="12" s="1"/>
  <c r="N395" i="7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D799" i="12" l="1"/>
  <c r="E799" i="12" s="1"/>
  <c r="I799" i="12" s="1"/>
  <c r="F395" i="7"/>
  <c r="B396" i="7" s="1"/>
  <c r="G396" i="7" s="1"/>
  <c r="K396" i="7" s="1"/>
  <c r="L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F799" i="12" l="1"/>
  <c r="B800" i="12" s="1"/>
  <c r="G800" i="12" s="1"/>
  <c r="K800" i="12" s="1"/>
  <c r="L800" i="12" s="1"/>
  <c r="N799" i="12"/>
  <c r="M799" i="12"/>
  <c r="D396" i="7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D800" i="12" l="1"/>
  <c r="E800" i="12" s="1"/>
  <c r="I800" i="12" s="1"/>
  <c r="E396" i="7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F800" i="12" l="1"/>
  <c r="B801" i="12" s="1"/>
  <c r="G801" i="12" s="1"/>
  <c r="K801" i="12" s="1"/>
  <c r="L801" i="12" s="1"/>
  <c r="M800" i="12"/>
  <c r="N800" i="12"/>
  <c r="F396" i="7"/>
  <c r="B397" i="7" s="1"/>
  <c r="G397" i="7" s="1"/>
  <c r="K397" i="7" s="1"/>
  <c r="L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801" i="12" l="1"/>
  <c r="E801" i="12" s="1"/>
  <c r="I801" i="12" s="1"/>
  <c r="N801" i="12"/>
  <c r="M801" i="12"/>
  <c r="D397" i="7"/>
  <c r="E397" i="7" s="1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F801" i="12" l="1"/>
  <c r="B802" i="12" s="1"/>
  <c r="F397" i="7"/>
  <c r="B398" i="7" s="1"/>
  <c r="G398" i="7" s="1"/>
  <c r="K398" i="7" s="1"/>
  <c r="L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D802" i="12" l="1"/>
  <c r="E802" i="12" s="1"/>
  <c r="I802" i="12" s="1"/>
  <c r="G802" i="12"/>
  <c r="K802" i="12" s="1"/>
  <c r="L802" i="12" s="1"/>
  <c r="D398" i="7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M802" i="12" l="1"/>
  <c r="F802" i="12"/>
  <c r="B803" i="12" s="1"/>
  <c r="G803" i="12" s="1"/>
  <c r="K803" i="12" s="1"/>
  <c r="L803" i="12" s="1"/>
  <c r="N802" i="12"/>
  <c r="D803" i="12"/>
  <c r="E803" i="12" s="1"/>
  <c r="I803" i="12" s="1"/>
  <c r="E398" i="7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F803" i="12" l="1"/>
  <c r="B804" i="12" s="1"/>
  <c r="G804" i="12" s="1"/>
  <c r="K804" i="12" s="1"/>
  <c r="L804" i="12" s="1"/>
  <c r="N803" i="12"/>
  <c r="M803" i="12"/>
  <c r="F398" i="7"/>
  <c r="B399" i="7" s="1"/>
  <c r="G399" i="7" s="1"/>
  <c r="K399" i="7" s="1"/>
  <c r="L399" i="7" s="1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D399" i="7" l="1"/>
  <c r="D804" i="12"/>
  <c r="E804" i="12" s="1"/>
  <c r="I804" i="12" s="1"/>
  <c r="N399" i="7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M804" i="12" l="1"/>
  <c r="N804" i="12"/>
  <c r="F804" i="12"/>
  <c r="B805" i="12" s="1"/>
  <c r="G805" i="12" s="1"/>
  <c r="K805" i="12" s="1"/>
  <c r="L805" i="12" s="1"/>
  <c r="F399" i="7"/>
  <c r="B400" i="7" s="1"/>
  <c r="G400" i="7" s="1"/>
  <c r="K400" i="7" s="1"/>
  <c r="L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D805" i="12" l="1"/>
  <c r="E805" i="12" s="1"/>
  <c r="I805" i="12" s="1"/>
  <c r="D400" i="7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F805" i="12" l="1"/>
  <c r="B806" i="12" s="1"/>
  <c r="G806" i="12" s="1"/>
  <c r="K806" i="12" s="1"/>
  <c r="L806" i="12" s="1"/>
  <c r="N805" i="12"/>
  <c r="M805" i="12"/>
  <c r="M400" i="7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D806" i="12" l="1"/>
  <c r="E806" i="12" s="1"/>
  <c r="I806" i="12" s="1"/>
  <c r="F400" i="7"/>
  <c r="B401" i="7" s="1"/>
  <c r="G401" i="7" s="1"/>
  <c r="K401" i="7" s="1"/>
  <c r="L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M806" i="12" l="1"/>
  <c r="N806" i="12"/>
  <c r="F806" i="12"/>
  <c r="B807" i="12" s="1"/>
  <c r="G807" i="12" s="1"/>
  <c r="K807" i="12" s="1"/>
  <c r="L807" i="12" s="1"/>
  <c r="D401" i="7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D807" i="12" l="1"/>
  <c r="E807" i="12" s="1"/>
  <c r="I807" i="12" s="1"/>
  <c r="E401" i="7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F807" i="12" l="1"/>
  <c r="B808" i="12" s="1"/>
  <c r="G808" i="12" s="1"/>
  <c r="K808" i="12" s="1"/>
  <c r="L808" i="12" s="1"/>
  <c r="N807" i="12"/>
  <c r="M807" i="12"/>
  <c r="F401" i="7"/>
  <c r="B402" i="7" s="1"/>
  <c r="G402" i="7" s="1"/>
  <c r="K402" i="7" s="1"/>
  <c r="L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D808" i="12" l="1"/>
  <c r="E808" i="12" s="1"/>
  <c r="I808" i="12" s="1"/>
  <c r="D402" i="7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M808" i="12" l="1"/>
  <c r="N808" i="12"/>
  <c r="F808" i="12"/>
  <c r="B809" i="12" s="1"/>
  <c r="G809" i="12" s="1"/>
  <c r="K809" i="12" s="1"/>
  <c r="L809" i="12" s="1"/>
  <c r="E402" i="7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D809" i="12" l="1"/>
  <c r="E809" i="12" s="1"/>
  <c r="I809" i="12" s="1"/>
  <c r="F402" i="7"/>
  <c r="B403" i="7" s="1"/>
  <c r="G403" i="7" s="1"/>
  <c r="K403" i="7" s="1"/>
  <c r="L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F809" i="12" l="1"/>
  <c r="B810" i="12" s="1"/>
  <c r="G810" i="12" s="1"/>
  <c r="K810" i="12" s="1"/>
  <c r="L810" i="12" s="1"/>
  <c r="N809" i="12"/>
  <c r="M809" i="12"/>
  <c r="D403" i="7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D810" i="12" l="1"/>
  <c r="E810" i="12" s="1"/>
  <c r="I810" i="12" s="1"/>
  <c r="E403" i="7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M810" i="12" l="1"/>
  <c r="N810" i="12"/>
  <c r="F810" i="12"/>
  <c r="B811" i="12" s="1"/>
  <c r="G811" i="12" s="1"/>
  <c r="K811" i="12" s="1"/>
  <c r="L811" i="12" s="1"/>
  <c r="F403" i="7"/>
  <c r="B404" i="7" s="1"/>
  <c r="G404" i="7" s="1"/>
  <c r="K404" i="7" s="1"/>
  <c r="L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D811" i="12" l="1"/>
  <c r="E811" i="12" s="1"/>
  <c r="I811" i="12" s="1"/>
  <c r="D404" i="7"/>
  <c r="M404" i="7"/>
  <c r="N404" i="7"/>
  <c r="E404" i="7"/>
  <c r="I404" i="7" s="1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F811" i="12" l="1"/>
  <c r="B812" i="12" s="1"/>
  <c r="G812" i="12" s="1"/>
  <c r="K812" i="12" s="1"/>
  <c r="L812" i="12" s="1"/>
  <c r="N811" i="12"/>
  <c r="M811" i="12"/>
  <c r="F404" i="7"/>
  <c r="B405" i="7" s="1"/>
  <c r="G405" i="7" s="1"/>
  <c r="K405" i="7" s="1"/>
  <c r="L405" i="7" s="1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D405" i="7" l="1"/>
  <c r="D812" i="12"/>
  <c r="E812" i="12" s="1"/>
  <c r="I812" i="12" s="1"/>
  <c r="N405" i="7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M812" i="12" l="1"/>
  <c r="N812" i="12"/>
  <c r="F812" i="12"/>
  <c r="B813" i="12" s="1"/>
  <c r="G813" i="12" s="1"/>
  <c r="K813" i="12" s="1"/>
  <c r="L813" i="12" s="1"/>
  <c r="F405" i="7"/>
  <c r="B406" i="7" s="1"/>
  <c r="G406" i="7" s="1"/>
  <c r="K406" i="7" s="1"/>
  <c r="L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D813" i="12" l="1"/>
  <c r="E813" i="12" s="1"/>
  <c r="I813" i="12" s="1"/>
  <c r="D406" i="7"/>
  <c r="E406" i="7" s="1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813" i="12" l="1"/>
  <c r="B814" i="12" s="1"/>
  <c r="G814" i="12" s="1"/>
  <c r="K814" i="12" s="1"/>
  <c r="L814" i="12" s="1"/>
  <c r="N813" i="12"/>
  <c r="M813" i="12"/>
  <c r="F406" i="7"/>
  <c r="B407" i="7" s="1"/>
  <c r="G407" i="7" s="1"/>
  <c r="K407" i="7" s="1"/>
  <c r="L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814" i="12" l="1"/>
  <c r="E814" i="12" s="1"/>
  <c r="I814" i="12" s="1"/>
  <c r="D407" i="7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M814" i="12" l="1"/>
  <c r="N814" i="12"/>
  <c r="F814" i="12"/>
  <c r="B815" i="12" s="1"/>
  <c r="G815" i="12" s="1"/>
  <c r="K815" i="12" s="1"/>
  <c r="L815" i="12" s="1"/>
  <c r="N407" i="7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D815" i="12" l="1"/>
  <c r="E815" i="12" s="1"/>
  <c r="I815" i="12" s="1"/>
  <c r="F407" i="7"/>
  <c r="B408" i="7" s="1"/>
  <c r="G408" i="7" s="1"/>
  <c r="K408" i="7" s="1"/>
  <c r="L408" i="7" s="1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D408" i="7" l="1"/>
  <c r="F815" i="12"/>
  <c r="B816" i="12" s="1"/>
  <c r="G816" i="12" s="1"/>
  <c r="K816" i="12" s="1"/>
  <c r="L816" i="12" s="1"/>
  <c r="N815" i="12"/>
  <c r="M815" i="12"/>
  <c r="E408" i="7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D816" i="12" l="1"/>
  <c r="E816" i="12" s="1"/>
  <c r="I816" i="12" s="1"/>
  <c r="F408" i="7"/>
  <c r="B409" i="7" s="1"/>
  <c r="G409" i="7" s="1"/>
  <c r="K409" i="7" s="1"/>
  <c r="L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M816" i="12" l="1"/>
  <c r="N816" i="12"/>
  <c r="F816" i="12"/>
  <c r="B817" i="12" s="1"/>
  <c r="G817" i="12" s="1"/>
  <c r="K817" i="12" s="1"/>
  <c r="L817" i="12" s="1"/>
  <c r="D409" i="7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D817" i="12" l="1"/>
  <c r="E817" i="12" s="1"/>
  <c r="I817" i="12" s="1"/>
  <c r="N409" i="7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F817" i="12" l="1"/>
  <c r="B818" i="12" s="1"/>
  <c r="G818" i="12" s="1"/>
  <c r="K818" i="12" s="1"/>
  <c r="L818" i="12" s="1"/>
  <c r="N817" i="12"/>
  <c r="M817" i="12"/>
  <c r="F409" i="7"/>
  <c r="B410" i="7" s="1"/>
  <c r="G410" i="7" s="1"/>
  <c r="K410" i="7" s="1"/>
  <c r="L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D818" i="12" l="1"/>
  <c r="E818" i="12" s="1"/>
  <c r="I818" i="12" s="1"/>
  <c r="D410" i="7"/>
  <c r="E410" i="7" s="1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M818" i="12" l="1"/>
  <c r="N818" i="12"/>
  <c r="F818" i="12"/>
  <c r="B819" i="12" s="1"/>
  <c r="G819" i="12" s="1"/>
  <c r="K819" i="12" s="1"/>
  <c r="L819" i="12" s="1"/>
  <c r="F410" i="7"/>
  <c r="B411" i="7" s="1"/>
  <c r="G411" i="7" s="1"/>
  <c r="K411" i="7" s="1"/>
  <c r="L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819" i="12" l="1"/>
  <c r="E819" i="12" s="1"/>
  <c r="I819" i="12" s="1"/>
  <c r="D411" i="7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F819" i="12" l="1"/>
  <c r="B820" i="12" s="1"/>
  <c r="G820" i="12" s="1"/>
  <c r="K820" i="12" s="1"/>
  <c r="L820" i="12" s="1"/>
  <c r="N819" i="12"/>
  <c r="M819" i="12"/>
  <c r="E411" i="7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D820" i="12" l="1"/>
  <c r="E820" i="12" s="1"/>
  <c r="I820" i="12" s="1"/>
  <c r="F411" i="7"/>
  <c r="B412" i="7" s="1"/>
  <c r="G412" i="7" s="1"/>
  <c r="K412" i="7" s="1"/>
  <c r="L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M820" i="12" l="1"/>
  <c r="N820" i="12"/>
  <c r="F820" i="12"/>
  <c r="B821" i="12" s="1"/>
  <c r="G821" i="12" s="1"/>
  <c r="K821" i="12" s="1"/>
  <c r="L821" i="12" s="1"/>
  <c r="D412" i="7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D821" i="12" l="1"/>
  <c r="E821" i="12" s="1"/>
  <c r="I821" i="12" s="1"/>
  <c r="M412" i="7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F821" i="12" l="1"/>
  <c r="B822" i="12" s="1"/>
  <c r="G822" i="12" s="1"/>
  <c r="K822" i="12" s="1"/>
  <c r="L822" i="12" s="1"/>
  <c r="N821" i="12"/>
  <c r="M821" i="12"/>
  <c r="F412" i="7"/>
  <c r="B413" i="7" s="1"/>
  <c r="G413" i="7" s="1"/>
  <c r="K413" i="7" s="1"/>
  <c r="L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D822" i="12" l="1"/>
  <c r="E822" i="12" s="1"/>
  <c r="I822" i="12" s="1"/>
  <c r="D413" i="7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F822" i="12" l="1"/>
  <c r="B823" i="12" s="1"/>
  <c r="G823" i="12" s="1"/>
  <c r="K823" i="12" s="1"/>
  <c r="L823" i="12" s="1"/>
  <c r="M822" i="12"/>
  <c r="N822" i="12"/>
  <c r="N413" i="7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D823" i="12" l="1"/>
  <c r="E823" i="12" s="1"/>
  <c r="I823" i="12" s="1"/>
  <c r="N823" i="12"/>
  <c r="M823" i="12"/>
  <c r="F413" i="7"/>
  <c r="B414" i="7" s="1"/>
  <c r="G414" i="7" s="1"/>
  <c r="K414" i="7" s="1"/>
  <c r="L414" i="7" s="1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D414" i="7" l="1"/>
  <c r="F823" i="12"/>
  <c r="B824" i="12" s="1"/>
  <c r="N414" i="7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D824" i="12" l="1"/>
  <c r="E824" i="12" s="1"/>
  <c r="I824" i="12" s="1"/>
  <c r="G824" i="12"/>
  <c r="K824" i="12" s="1"/>
  <c r="L824" i="12" s="1"/>
  <c r="F414" i="7"/>
  <c r="B415" i="7" s="1"/>
  <c r="G415" i="7" s="1"/>
  <c r="K415" i="7" s="1"/>
  <c r="L415" i="7" s="1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D415" i="7" l="1"/>
  <c r="M824" i="12"/>
  <c r="F824" i="12"/>
  <c r="B825" i="12" s="1"/>
  <c r="G825" i="12" s="1"/>
  <c r="K825" i="12" s="1"/>
  <c r="L825" i="12" s="1"/>
  <c r="N824" i="12"/>
  <c r="D825" i="12"/>
  <c r="E825" i="12" s="1"/>
  <c r="I825" i="12" s="1"/>
  <c r="N415" i="7"/>
  <c r="M415" i="7"/>
  <c r="E415" i="7"/>
  <c r="I415" i="7" s="1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F825" i="12" l="1"/>
  <c r="B826" i="12" s="1"/>
  <c r="G826" i="12" s="1"/>
  <c r="K826" i="12" s="1"/>
  <c r="L826" i="12" s="1"/>
  <c r="N825" i="12"/>
  <c r="M825" i="12"/>
  <c r="F415" i="7"/>
  <c r="B416" i="7" s="1"/>
  <c r="G416" i="7" s="1"/>
  <c r="K416" i="7" s="1"/>
  <c r="L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D826" i="12" l="1"/>
  <c r="E826" i="12" s="1"/>
  <c r="I826" i="12" s="1"/>
  <c r="D416" i="7"/>
  <c r="E416" i="7" s="1"/>
  <c r="I416" i="7" s="1"/>
  <c r="M416" i="7"/>
  <c r="N416" i="7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M826" i="12" l="1"/>
  <c r="N826" i="12"/>
  <c r="F826" i="12"/>
  <c r="B827" i="12" s="1"/>
  <c r="G827" i="12" s="1"/>
  <c r="K827" i="12" s="1"/>
  <c r="L827" i="12" s="1"/>
  <c r="F416" i="7"/>
  <c r="B417" i="7" s="1"/>
  <c r="G417" i="7" s="1"/>
  <c r="K417" i="7" s="1"/>
  <c r="L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D827" i="12" l="1"/>
  <c r="E827" i="12" s="1"/>
  <c r="I827" i="12" s="1"/>
  <c r="D417" i="7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F827" i="12" l="1"/>
  <c r="B828" i="12" s="1"/>
  <c r="G828" i="12" s="1"/>
  <c r="K828" i="12" s="1"/>
  <c r="L828" i="12" s="1"/>
  <c r="N827" i="12"/>
  <c r="M827" i="12"/>
  <c r="E417" i="7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D828" i="12" l="1"/>
  <c r="E828" i="12" s="1"/>
  <c r="I828" i="12" s="1"/>
  <c r="F417" i="7"/>
  <c r="B418" i="7" s="1"/>
  <c r="G418" i="7" s="1"/>
  <c r="K418" i="7" s="1"/>
  <c r="L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M828" i="12" l="1"/>
  <c r="N828" i="12"/>
  <c r="F828" i="12"/>
  <c r="B829" i="12" s="1"/>
  <c r="G829" i="12" s="1"/>
  <c r="K829" i="12" s="1"/>
  <c r="L829" i="12" s="1"/>
  <c r="D418" i="7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D829" i="12" l="1"/>
  <c r="E829" i="12" s="1"/>
  <c r="I829" i="12" s="1"/>
  <c r="N418" i="7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F829" i="12" l="1"/>
  <c r="B830" i="12" s="1"/>
  <c r="G830" i="12" s="1"/>
  <c r="K830" i="12" s="1"/>
  <c r="L830" i="12" s="1"/>
  <c r="N829" i="12"/>
  <c r="M829" i="12"/>
  <c r="F418" i="7"/>
  <c r="B419" i="7" s="1"/>
  <c r="G419" i="7" s="1"/>
  <c r="K419" i="7" s="1"/>
  <c r="L419" i="7" s="1"/>
  <c r="I793" i="5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D419" i="7" l="1"/>
  <c r="D830" i="12"/>
  <c r="E830" i="12" s="1"/>
  <c r="I830" i="12" s="1"/>
  <c r="N419" i="7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M830" i="12" l="1"/>
  <c r="N830" i="12"/>
  <c r="F830" i="12"/>
  <c r="B831" i="12" s="1"/>
  <c r="G831" i="12" s="1"/>
  <c r="K831" i="12" s="1"/>
  <c r="L831" i="12" s="1"/>
  <c r="F419" i="7"/>
  <c r="B420" i="7" s="1"/>
  <c r="G420" i="7" s="1"/>
  <c r="K420" i="7" s="1"/>
  <c r="L420" i="7" s="1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D420" i="7" l="1"/>
  <c r="D831" i="12"/>
  <c r="E831" i="12" s="1"/>
  <c r="I831" i="12" s="1"/>
  <c r="E420" i="7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F831" i="12" l="1"/>
  <c r="B832" i="12" s="1"/>
  <c r="G832" i="12" s="1"/>
  <c r="K832" i="12" s="1"/>
  <c r="L832" i="12" s="1"/>
  <c r="N831" i="12"/>
  <c r="M831" i="12"/>
  <c r="F420" i="7"/>
  <c r="B421" i="7" s="1"/>
  <c r="G421" i="7" s="1"/>
  <c r="K421" i="7" s="1"/>
  <c r="L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D832" i="12" l="1"/>
  <c r="E832" i="12" s="1"/>
  <c r="I832" i="12" s="1"/>
  <c r="D421" i="7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F832" i="12" l="1"/>
  <c r="B833" i="12" s="1"/>
  <c r="G833" i="12" s="1"/>
  <c r="K833" i="12" s="1"/>
  <c r="L833" i="12" s="1"/>
  <c r="M832" i="12"/>
  <c r="N832" i="12"/>
  <c r="E421" i="7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D833" i="12" l="1"/>
  <c r="E833" i="12" s="1"/>
  <c r="I833" i="12" s="1"/>
  <c r="N833" i="12"/>
  <c r="M833" i="12"/>
  <c r="F421" i="7"/>
  <c r="B422" i="7" s="1"/>
  <c r="G422" i="7" s="1"/>
  <c r="K422" i="7" s="1"/>
  <c r="L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F833" i="12" l="1"/>
  <c r="B834" i="12" s="1"/>
  <c r="D422" i="7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D834" i="12" l="1"/>
  <c r="E834" i="12" s="1"/>
  <c r="I834" i="12" s="1"/>
  <c r="G834" i="12"/>
  <c r="K834" i="12" s="1"/>
  <c r="L834" i="12" s="1"/>
  <c r="F422" i="7"/>
  <c r="B423" i="7" s="1"/>
  <c r="G423" i="7" s="1"/>
  <c r="K423" i="7" s="1"/>
  <c r="L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M834" i="12" l="1"/>
  <c r="F834" i="12"/>
  <c r="B835" i="12" s="1"/>
  <c r="G835" i="12" s="1"/>
  <c r="K835" i="12" s="1"/>
  <c r="L835" i="12" s="1"/>
  <c r="N834" i="12"/>
  <c r="D835" i="12"/>
  <c r="E835" i="12" s="1"/>
  <c r="I835" i="12" s="1"/>
  <c r="D423" i="7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F835" i="12" l="1"/>
  <c r="B836" i="12" s="1"/>
  <c r="G836" i="12" s="1"/>
  <c r="K836" i="12" s="1"/>
  <c r="L836" i="12" s="1"/>
  <c r="N835" i="12"/>
  <c r="M835" i="12"/>
  <c r="E423" i="7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D836" i="12" l="1"/>
  <c r="E836" i="12" s="1"/>
  <c r="I836" i="12" s="1"/>
  <c r="F423" i="7"/>
  <c r="B424" i="7" s="1"/>
  <c r="G424" i="7" s="1"/>
  <c r="K424" i="7" s="1"/>
  <c r="L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M836" i="12" l="1"/>
  <c r="N836" i="12"/>
  <c r="F836" i="12"/>
  <c r="B837" i="12" s="1"/>
  <c r="G837" i="12" s="1"/>
  <c r="K837" i="12" s="1"/>
  <c r="L837" i="12" s="1"/>
  <c r="D424" i="7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D837" i="12" l="1"/>
  <c r="E837" i="12" s="1"/>
  <c r="I837" i="12" s="1"/>
  <c r="E424" i="7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837" i="12" l="1"/>
  <c r="B838" i="12" s="1"/>
  <c r="G838" i="12" s="1"/>
  <c r="K838" i="12" s="1"/>
  <c r="L838" i="12" s="1"/>
  <c r="N837" i="12"/>
  <c r="M837" i="12"/>
  <c r="F424" i="7"/>
  <c r="B425" i="7" s="1"/>
  <c r="G425" i="7" s="1"/>
  <c r="K425" i="7" s="1"/>
  <c r="L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838" i="12" l="1"/>
  <c r="E838" i="12" s="1"/>
  <c r="I838" i="12" s="1"/>
  <c r="D425" i="7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M838" i="12" l="1"/>
  <c r="N838" i="12"/>
  <c r="F838" i="12"/>
  <c r="B839" i="12" s="1"/>
  <c r="G839" i="12" s="1"/>
  <c r="K839" i="12" s="1"/>
  <c r="L839" i="12" s="1"/>
  <c r="N425" i="7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D839" i="12" l="1"/>
  <c r="E839" i="12" s="1"/>
  <c r="I839" i="12" s="1"/>
  <c r="F425" i="7"/>
  <c r="B426" i="7" s="1"/>
  <c r="G426" i="7" s="1"/>
  <c r="K426" i="7" s="1"/>
  <c r="L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F839" i="12" l="1"/>
  <c r="B840" i="12" s="1"/>
  <c r="G840" i="12" s="1"/>
  <c r="K840" i="12" s="1"/>
  <c r="L840" i="12" s="1"/>
  <c r="N839" i="12"/>
  <c r="M839" i="12"/>
  <c r="N426" i="7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D840" i="12" l="1"/>
  <c r="E840" i="12" s="1"/>
  <c r="I840" i="12" s="1"/>
  <c r="F426" i="7"/>
  <c r="B427" i="7" s="1"/>
  <c r="G427" i="7" s="1"/>
  <c r="K427" i="7" s="1"/>
  <c r="L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F840" i="12" l="1"/>
  <c r="B841" i="12" s="1"/>
  <c r="G841" i="12" s="1"/>
  <c r="K841" i="12" s="1"/>
  <c r="L841" i="12" s="1"/>
  <c r="M840" i="12"/>
  <c r="N840" i="12"/>
  <c r="D427" i="7"/>
  <c r="N427" i="7"/>
  <c r="M427" i="7"/>
  <c r="E427" i="7"/>
  <c r="I427" i="7" s="1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D841" i="12" l="1"/>
  <c r="E841" i="12" s="1"/>
  <c r="I841" i="12" s="1"/>
  <c r="N841" i="12"/>
  <c r="M841" i="12"/>
  <c r="F427" i="7"/>
  <c r="B428" i="7" s="1"/>
  <c r="G428" i="7" s="1"/>
  <c r="K428" i="7" s="1"/>
  <c r="L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F841" i="12" l="1"/>
  <c r="B842" i="12" s="1"/>
  <c r="D428" i="7"/>
  <c r="M428" i="7"/>
  <c r="N428" i="7"/>
  <c r="E428" i="7"/>
  <c r="I428" i="7" s="1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D842" i="12" l="1"/>
  <c r="E842" i="12" s="1"/>
  <c r="I842" i="12" s="1"/>
  <c r="G842" i="12"/>
  <c r="K842" i="12" s="1"/>
  <c r="L842" i="12" s="1"/>
  <c r="F842" i="12"/>
  <c r="B843" i="12" s="1"/>
  <c r="G843" i="12" s="1"/>
  <c r="K843" i="12" s="1"/>
  <c r="L843" i="12" s="1"/>
  <c r="F125" i="3"/>
  <c r="B126" i="3" s="1"/>
  <c r="F428" i="7"/>
  <c r="B429" i="7" s="1"/>
  <c r="G429" i="7" s="1"/>
  <c r="K429" i="7" s="1"/>
  <c r="L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D126" i="3"/>
  <c r="E126" i="3" s="1"/>
  <c r="I126" i="3" s="1"/>
  <c r="M842" i="12" l="1"/>
  <c r="N842" i="12"/>
  <c r="D843" i="12"/>
  <c r="E843" i="12" s="1"/>
  <c r="I843" i="12" s="1"/>
  <c r="D429" i="7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F843" i="12" l="1"/>
  <c r="B844" i="12" s="1"/>
  <c r="G844" i="12" s="1"/>
  <c r="K844" i="12" s="1"/>
  <c r="L844" i="12" s="1"/>
  <c r="N843" i="12"/>
  <c r="M843" i="12"/>
  <c r="N429" i="7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D844" i="12" l="1"/>
  <c r="E844" i="12" s="1"/>
  <c r="I844" i="12" s="1"/>
  <c r="F429" i="7"/>
  <c r="B430" i="7" s="1"/>
  <c r="G430" i="7" s="1"/>
  <c r="K430" i="7" s="1"/>
  <c r="L430" i="7" s="1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D430" i="7" l="1"/>
  <c r="M844" i="12"/>
  <c r="N844" i="12"/>
  <c r="F844" i="12"/>
  <c r="B845" i="12" s="1"/>
  <c r="G845" i="12" s="1"/>
  <c r="K845" i="12" s="1"/>
  <c r="L845" i="12" s="1"/>
  <c r="E430" i="7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D845" i="12" l="1"/>
  <c r="E845" i="12" s="1"/>
  <c r="I845" i="12" s="1"/>
  <c r="F430" i="7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F845" i="12" l="1"/>
  <c r="B846" i="12" s="1"/>
  <c r="G846" i="12" s="1"/>
  <c r="K846" i="12" s="1"/>
  <c r="L846" i="12" s="1"/>
  <c r="N845" i="12"/>
  <c r="M845" i="12"/>
  <c r="F503" i="6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D846" i="12" l="1"/>
  <c r="E846" i="12" s="1"/>
  <c r="I846" i="12" s="1"/>
  <c r="D504" i="6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M846" i="12" l="1"/>
  <c r="N846" i="12"/>
  <c r="F846" i="12"/>
  <c r="B847" i="12" s="1"/>
  <c r="G847" i="12" s="1"/>
  <c r="K847" i="12" s="1"/>
  <c r="L847" i="12" s="1"/>
  <c r="M504" i="6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D847" i="12" l="1"/>
  <c r="E847" i="12" s="1"/>
  <c r="I847" i="12" s="1"/>
  <c r="G505" i="6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847" i="12" l="1"/>
  <c r="B848" i="12" s="1"/>
  <c r="G848" i="12" s="1"/>
  <c r="K848" i="12" s="1"/>
  <c r="L848" i="12" s="1"/>
  <c r="N847" i="12"/>
  <c r="M847" i="12"/>
  <c r="F505" i="6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848" i="12" l="1"/>
  <c r="E848" i="12" s="1"/>
  <c r="I848" i="12" s="1"/>
  <c r="D506" i="6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848" i="12" l="1"/>
  <c r="N848" i="12"/>
  <c r="F848" i="12"/>
  <c r="B849" i="12" s="1"/>
  <c r="G849" i="12" s="1"/>
  <c r="K849" i="12" s="1"/>
  <c r="L849" i="12" s="1"/>
  <c r="M506" i="6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D849" i="12" l="1"/>
  <c r="E849" i="12" s="1"/>
  <c r="I849" i="12" s="1"/>
  <c r="G507" i="6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849" i="12" l="1"/>
  <c r="B850" i="12" s="1"/>
  <c r="G850" i="12" s="1"/>
  <c r="K850" i="12" s="1"/>
  <c r="L850" i="12" s="1"/>
  <c r="N849" i="12"/>
  <c r="M849" i="12"/>
  <c r="F507" i="6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D850" i="12" l="1"/>
  <c r="E850" i="12" s="1"/>
  <c r="I850" i="12" s="1"/>
  <c r="D508" i="6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M850" i="12" l="1"/>
  <c r="N850" i="12"/>
  <c r="F850" i="12"/>
  <c r="B851" i="12" s="1"/>
  <c r="G851" i="12" s="1"/>
  <c r="K851" i="12" s="1"/>
  <c r="L851" i="12" s="1"/>
  <c r="M508" i="6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D851" i="12" l="1"/>
  <c r="E851" i="12" s="1"/>
  <c r="I851" i="12" s="1"/>
  <c r="G509" i="6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F851" i="12" l="1"/>
  <c r="B852" i="12" s="1"/>
  <c r="G852" i="12" s="1"/>
  <c r="K852" i="12" s="1"/>
  <c r="L852" i="12" s="1"/>
  <c r="N851" i="12"/>
  <c r="M851" i="12"/>
  <c r="F509" i="6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D852" i="12" l="1"/>
  <c r="E852" i="12" s="1"/>
  <c r="I852" i="12" s="1"/>
  <c r="D510" i="6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M852" i="12" l="1"/>
  <c r="N852" i="12"/>
  <c r="F852" i="12"/>
  <c r="B853" i="12" s="1"/>
  <c r="G853" i="12" s="1"/>
  <c r="K853" i="12" s="1"/>
  <c r="L853" i="12" s="1"/>
  <c r="M510" i="6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D853" i="12" l="1"/>
  <c r="E853" i="12" s="1"/>
  <c r="I853" i="12" s="1"/>
  <c r="G511" i="6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M136" i="3"/>
  <c r="L136" i="3"/>
  <c r="N136" i="3" s="1"/>
  <c r="D137" i="3" l="1"/>
  <c r="E137" i="3" s="1"/>
  <c r="I137" i="3" s="1"/>
  <c r="F853" i="12"/>
  <c r="B854" i="12" s="1"/>
  <c r="G854" i="12" s="1"/>
  <c r="K854" i="12" s="1"/>
  <c r="L854" i="12" s="1"/>
  <c r="N853" i="12"/>
  <c r="M853" i="12"/>
  <c r="F511" i="6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/>
  <c r="B138" i="3" s="1"/>
  <c r="D854" i="12" l="1"/>
  <c r="E854" i="12" s="1"/>
  <c r="I854" i="12" s="1"/>
  <c r="D512" i="6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D138" i="3"/>
  <c r="E138" i="3" s="1"/>
  <c r="I138" i="3" s="1"/>
  <c r="M854" i="12" l="1"/>
  <c r="N854" i="12"/>
  <c r="F854" i="12"/>
  <c r="B855" i="12" s="1"/>
  <c r="G855" i="12" s="1"/>
  <c r="K855" i="12" s="1"/>
  <c r="L855" i="12" s="1"/>
  <c r="M512" i="6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D855" i="12" l="1"/>
  <c r="E855" i="12" s="1"/>
  <c r="I855" i="12" s="1"/>
  <c r="G513" i="6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F855" i="12" l="1"/>
  <c r="B856" i="12" s="1"/>
  <c r="N855" i="12"/>
  <c r="M855" i="12"/>
  <c r="F513" i="6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D856" i="12" l="1"/>
  <c r="E856" i="12" s="1"/>
  <c r="I856" i="12" s="1"/>
  <c r="G856" i="12"/>
  <c r="K856" i="12" s="1"/>
  <c r="L856" i="12" s="1"/>
  <c r="D514" i="6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M856" i="12" l="1"/>
  <c r="F856" i="12"/>
  <c r="B857" i="12" s="1"/>
  <c r="G857" i="12" s="1"/>
  <c r="K857" i="12" s="1"/>
  <c r="L857" i="12" s="1"/>
  <c r="N856" i="12"/>
  <c r="D857" i="12"/>
  <c r="E857" i="12" s="1"/>
  <c r="I857" i="12" s="1"/>
  <c r="M514" i="6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F857" i="12" l="1"/>
  <c r="B858" i="12" s="1"/>
  <c r="N857" i="12"/>
  <c r="M857" i="12"/>
  <c r="G515" i="6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D858" i="12" l="1"/>
  <c r="E858" i="12" s="1"/>
  <c r="I858" i="12" s="1"/>
  <c r="G858" i="12"/>
  <c r="K858" i="12" s="1"/>
  <c r="L858" i="12" s="1"/>
  <c r="F515" i="6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M858" i="12" l="1"/>
  <c r="F858" i="12"/>
  <c r="B859" i="12" s="1"/>
  <c r="G859" i="12" s="1"/>
  <c r="K859" i="12" s="1"/>
  <c r="L859" i="12" s="1"/>
  <c r="N858" i="12"/>
  <c r="D859" i="12"/>
  <c r="E859" i="12" s="1"/>
  <c r="I859" i="12" s="1"/>
  <c r="D142" i="3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F859" i="12" l="1"/>
  <c r="B860" i="12" s="1"/>
  <c r="N859" i="12"/>
  <c r="M859" i="12"/>
  <c r="M516" i="6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D860" i="12" l="1"/>
  <c r="E860" i="12" s="1"/>
  <c r="I860" i="12" s="1"/>
  <c r="G860" i="12"/>
  <c r="K860" i="12" s="1"/>
  <c r="L860" i="12" s="1"/>
  <c r="G517" i="6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M860" i="12" l="1"/>
  <c r="F860" i="12"/>
  <c r="B861" i="12" s="1"/>
  <c r="G861" i="12" s="1"/>
  <c r="K861" i="12" s="1"/>
  <c r="L861" i="12" s="1"/>
  <c r="N860" i="12"/>
  <c r="D861" i="12"/>
  <c r="E861" i="12" s="1"/>
  <c r="I861" i="12" s="1"/>
  <c r="F517" i="6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F861" i="12" l="1"/>
  <c r="B862" i="12" s="1"/>
  <c r="N861" i="12"/>
  <c r="M861" i="12"/>
  <c r="D518" i="6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D862" i="12" l="1"/>
  <c r="E862" i="12" s="1"/>
  <c r="I862" i="12" s="1"/>
  <c r="G862" i="12"/>
  <c r="K862" i="12" s="1"/>
  <c r="L862" i="12" s="1"/>
  <c r="M518" i="6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M862" i="12" l="1"/>
  <c r="F862" i="12"/>
  <c r="B863" i="12" s="1"/>
  <c r="G863" i="12" s="1"/>
  <c r="K863" i="12" s="1"/>
  <c r="L863" i="12" s="1"/>
  <c r="N862" i="12"/>
  <c r="D863" i="12"/>
  <c r="E863" i="12" s="1"/>
  <c r="I863" i="12" s="1"/>
  <c r="G519" i="6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F863" i="12" l="1"/>
  <c r="B864" i="12" s="1"/>
  <c r="N863" i="12"/>
  <c r="M863" i="12"/>
  <c r="D146" i="3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/>
  <c r="B147" i="3" s="1"/>
  <c r="D864" i="12" l="1"/>
  <c r="E864" i="12" s="1"/>
  <c r="I864" i="12" s="1"/>
  <c r="G864" i="12"/>
  <c r="K864" i="12" s="1"/>
  <c r="L864" i="12" s="1"/>
  <c r="D520" i="6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G147" i="3"/>
  <c r="K147" i="3" s="1"/>
  <c r="D147" i="3"/>
  <c r="E147" i="3" s="1"/>
  <c r="I147" i="3" s="1"/>
  <c r="M864" i="12" l="1"/>
  <c r="F864" i="12"/>
  <c r="B865" i="12" s="1"/>
  <c r="G865" i="12" s="1"/>
  <c r="K865" i="12" s="1"/>
  <c r="L865" i="12" s="1"/>
  <c r="N864" i="12"/>
  <c r="D865" i="12"/>
  <c r="E865" i="12" s="1"/>
  <c r="I865" i="12" s="1"/>
  <c r="M520" i="6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F865" i="12" l="1"/>
  <c r="B866" i="12" s="1"/>
  <c r="N865" i="12"/>
  <c r="M865" i="12"/>
  <c r="I858" i="5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D866" i="12" l="1"/>
  <c r="E866" i="12" s="1"/>
  <c r="I866" i="12" s="1"/>
  <c r="G866" i="12"/>
  <c r="K866" i="12" s="1"/>
  <c r="L866" i="12" s="1"/>
  <c r="F521" i="6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M866" i="12" l="1"/>
  <c r="F866" i="12"/>
  <c r="B867" i="12" s="1"/>
  <c r="G867" i="12" s="1"/>
  <c r="K867" i="12" s="1"/>
  <c r="L867" i="12" s="1"/>
  <c r="N866" i="12"/>
  <c r="D522" i="6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D867" i="12" l="1"/>
  <c r="E867" i="12" s="1"/>
  <c r="I867" i="12" s="1"/>
  <c r="N867" i="12"/>
  <c r="M867" i="12"/>
  <c r="M522" i="6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F867" i="12" l="1"/>
  <c r="B868" i="12" s="1"/>
  <c r="D868" i="12" s="1"/>
  <c r="E868" i="12" s="1"/>
  <c r="I868" i="12" s="1"/>
  <c r="D150" i="3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G868" i="12" l="1"/>
  <c r="K868" i="12" s="1"/>
  <c r="F868" i="12"/>
  <c r="B869" i="12" s="1"/>
  <c r="G869" i="12" s="1"/>
  <c r="K869" i="12" s="1"/>
  <c r="L869" i="12" s="1"/>
  <c r="F523" i="6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N868" i="12" l="1"/>
  <c r="L868" i="12"/>
  <c r="D869" i="12"/>
  <c r="E869" i="12" s="1"/>
  <c r="I869" i="12" s="1"/>
  <c r="M868" i="12"/>
  <c r="F869" i="12"/>
  <c r="B870" i="12" s="1"/>
  <c r="N869" i="12"/>
  <c r="M869" i="12"/>
  <c r="D524" i="6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D870" i="12" l="1"/>
  <c r="E870" i="12" s="1"/>
  <c r="I870" i="12" s="1"/>
  <c r="G870" i="12"/>
  <c r="K870" i="12" s="1"/>
  <c r="L870" i="12" s="1"/>
  <c r="M524" i="6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M870" i="12" l="1"/>
  <c r="F870" i="12"/>
  <c r="B871" i="12" s="1"/>
  <c r="G871" i="12" s="1"/>
  <c r="K871" i="12" s="1"/>
  <c r="L871" i="12" s="1"/>
  <c r="N870" i="12"/>
  <c r="D871" i="12"/>
  <c r="E871" i="12" s="1"/>
  <c r="I871" i="12" s="1"/>
  <c r="G525" i="6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F871" i="12" l="1"/>
  <c r="B872" i="12" s="1"/>
  <c r="G872" i="12" s="1"/>
  <c r="K872" i="12" s="1"/>
  <c r="L872" i="12" s="1"/>
  <c r="N871" i="12"/>
  <c r="M871" i="12"/>
  <c r="F525" i="6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D872" i="12" l="1"/>
  <c r="E872" i="12" s="1"/>
  <c r="I872" i="12" s="1"/>
  <c r="F153" i="3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F872" i="12" l="1"/>
  <c r="B873" i="12" s="1"/>
  <c r="G873" i="12" s="1"/>
  <c r="K873" i="12" s="1"/>
  <c r="L873" i="12" s="1"/>
  <c r="M872" i="12"/>
  <c r="N872" i="12"/>
  <c r="M526" i="6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D873" i="12" l="1"/>
  <c r="E873" i="12" s="1"/>
  <c r="I873" i="12" s="1"/>
  <c r="N873" i="12"/>
  <c r="M873" i="12"/>
  <c r="G527" i="6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F873" i="12" l="1"/>
  <c r="B874" i="12" s="1"/>
  <c r="F527" i="6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D874" i="12" l="1"/>
  <c r="E874" i="12" s="1"/>
  <c r="I874" i="12" s="1"/>
  <c r="G874" i="12"/>
  <c r="K874" i="12" s="1"/>
  <c r="L874" i="12" s="1"/>
  <c r="D528" i="6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M874" i="12" l="1"/>
  <c r="F874" i="12"/>
  <c r="B875" i="12" s="1"/>
  <c r="G875" i="12" s="1"/>
  <c r="K875" i="12" s="1"/>
  <c r="L875" i="12" s="1"/>
  <c r="N874" i="12"/>
  <c r="D875" i="12"/>
  <c r="E875" i="12" s="1"/>
  <c r="I875" i="12" s="1"/>
  <c r="M528" i="6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F875" i="12" l="1"/>
  <c r="B876" i="12" s="1"/>
  <c r="G876" i="12" s="1"/>
  <c r="K876" i="12" s="1"/>
  <c r="L876" i="12" s="1"/>
  <c r="N875" i="12"/>
  <c r="M875" i="12"/>
  <c r="G529" i="6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D876" i="12" l="1"/>
  <c r="E876" i="12" s="1"/>
  <c r="I876" i="12" s="1"/>
  <c r="F157" i="3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F876" i="12" l="1"/>
  <c r="B877" i="12" s="1"/>
  <c r="G877" i="12" s="1"/>
  <c r="K877" i="12" s="1"/>
  <c r="L877" i="12" s="1"/>
  <c r="M876" i="12"/>
  <c r="N876" i="12"/>
  <c r="D158" i="3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D877" i="12" l="1"/>
  <c r="E877" i="12" s="1"/>
  <c r="I877" i="12" s="1"/>
  <c r="N877" i="12"/>
  <c r="M877" i="12"/>
  <c r="M530" i="6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F877" i="12" l="1"/>
  <c r="B878" i="12" s="1"/>
  <c r="G531" i="6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D878" i="12" l="1"/>
  <c r="E878" i="12" s="1"/>
  <c r="I878" i="12" s="1"/>
  <c r="G878" i="12"/>
  <c r="K878" i="12" s="1"/>
  <c r="L878" i="12" s="1"/>
  <c r="F878" i="12"/>
  <c r="B879" i="12" s="1"/>
  <c r="G879" i="12" s="1"/>
  <c r="K879" i="12" s="1"/>
  <c r="L879" i="12" s="1"/>
  <c r="F531" i="6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M878" i="12" l="1"/>
  <c r="N878" i="12"/>
  <c r="D879" i="12"/>
  <c r="E879" i="12" s="1"/>
  <c r="I879" i="12" s="1"/>
  <c r="D532" i="6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F879" i="12" l="1"/>
  <c r="B880" i="12" s="1"/>
  <c r="G880" i="12" s="1"/>
  <c r="K880" i="12" s="1"/>
  <c r="L880" i="12" s="1"/>
  <c r="N879" i="12"/>
  <c r="M879" i="12"/>
  <c r="M532" i="6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D880" i="12" l="1"/>
  <c r="E880" i="12" s="1"/>
  <c r="I880" i="12" s="1"/>
  <c r="G533" i="6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880" i="12" l="1"/>
  <c r="B881" i="12" s="1"/>
  <c r="G881" i="12" s="1"/>
  <c r="K881" i="12" s="1"/>
  <c r="L881" i="12" s="1"/>
  <c r="M880" i="12"/>
  <c r="N880" i="12"/>
  <c r="F533" i="6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881" i="12" l="1"/>
  <c r="E881" i="12" s="1"/>
  <c r="I881" i="12" s="1"/>
  <c r="N881" i="12"/>
  <c r="M881" i="12"/>
  <c r="D534" i="6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F881" i="12" l="1"/>
  <c r="B882" i="12" s="1"/>
  <c r="M534" i="6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D882" i="12" l="1"/>
  <c r="E882" i="12" s="1"/>
  <c r="I882" i="12" s="1"/>
  <c r="G882" i="12"/>
  <c r="K882" i="12" s="1"/>
  <c r="L882" i="12" s="1"/>
  <c r="F882" i="12"/>
  <c r="B883" i="12" s="1"/>
  <c r="G883" i="12" s="1"/>
  <c r="K883" i="12" s="1"/>
  <c r="L883" i="12" s="1"/>
  <c r="G535" i="6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M882" i="12" l="1"/>
  <c r="N882" i="12"/>
  <c r="D883" i="12"/>
  <c r="E883" i="12" s="1"/>
  <c r="I883" i="12" s="1"/>
  <c r="F535" i="6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F883" i="12" l="1"/>
  <c r="B884" i="12" s="1"/>
  <c r="G884" i="12" s="1"/>
  <c r="K884" i="12" s="1"/>
  <c r="L884" i="12" s="1"/>
  <c r="N883" i="12"/>
  <c r="M883" i="12"/>
  <c r="D536" i="6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D884" i="12" l="1"/>
  <c r="E884" i="12" s="1"/>
  <c r="I884" i="12" s="1"/>
  <c r="M536" i="6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M884" i="12" l="1"/>
  <c r="N884" i="12"/>
  <c r="F884" i="12"/>
  <c r="B885" i="12" s="1"/>
  <c r="G885" i="12" s="1"/>
  <c r="K885" i="12" s="1"/>
  <c r="L885" i="12" s="1"/>
  <c r="G537" i="6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D885" i="12" l="1"/>
  <c r="E885" i="12" s="1"/>
  <c r="I885" i="12" s="1"/>
  <c r="F537" i="6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F885" i="12" l="1"/>
  <c r="B886" i="12" s="1"/>
  <c r="G886" i="12" s="1"/>
  <c r="K886" i="12" s="1"/>
  <c r="L886" i="12" s="1"/>
  <c r="N885" i="12"/>
  <c r="M885" i="12"/>
  <c r="D538" i="6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D886" i="12" l="1"/>
  <c r="E886" i="12" s="1"/>
  <c r="I886" i="12" s="1"/>
  <c r="M538" i="6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M886" i="12" l="1"/>
  <c r="N886" i="12"/>
  <c r="F886" i="12"/>
  <c r="B887" i="12" s="1"/>
  <c r="G887" i="12" s="1"/>
  <c r="K887" i="12" s="1"/>
  <c r="L887" i="12" s="1"/>
  <c r="G539" i="6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D887" i="12" l="1"/>
  <c r="E887" i="12" s="1"/>
  <c r="I887" i="12" s="1"/>
  <c r="F539" i="6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F887" i="12" l="1"/>
  <c r="B888" i="12" s="1"/>
  <c r="G888" i="12" s="1"/>
  <c r="K888" i="12" s="1"/>
  <c r="L888" i="12" s="1"/>
  <c r="N887" i="12"/>
  <c r="M887" i="12"/>
  <c r="D540" i="6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D888" i="12" l="1"/>
  <c r="E888" i="12" s="1"/>
  <c r="I888" i="12" s="1"/>
  <c r="M540" i="6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M888" i="12" l="1"/>
  <c r="N888" i="12"/>
  <c r="F888" i="12"/>
  <c r="B889" i="12" s="1"/>
  <c r="G889" i="12" s="1"/>
  <c r="K889" i="12" s="1"/>
  <c r="L889" i="12" s="1"/>
  <c r="G541" i="6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D889" i="12" l="1"/>
  <c r="E889" i="12" s="1"/>
  <c r="I889" i="12" s="1"/>
  <c r="F541" i="6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F889" i="12" l="1"/>
  <c r="B890" i="12" s="1"/>
  <c r="G890" i="12" s="1"/>
  <c r="K890" i="12" s="1"/>
  <c r="L890" i="12" s="1"/>
  <c r="N889" i="12"/>
  <c r="M889" i="12"/>
  <c r="D542" i="6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D890" i="12" l="1"/>
  <c r="E890" i="12" s="1"/>
  <c r="I890" i="12" s="1"/>
  <c r="M542" i="6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M890" i="12" l="1"/>
  <c r="N890" i="12"/>
  <c r="F890" i="12"/>
  <c r="B891" i="12" s="1"/>
  <c r="G891" i="12" s="1"/>
  <c r="K891" i="12" s="1"/>
  <c r="L891" i="12" s="1"/>
  <c r="G543" i="6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D891" i="12" l="1"/>
  <c r="E891" i="12" s="1"/>
  <c r="I891" i="12" s="1"/>
  <c r="F543" i="6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F891" i="12" l="1"/>
  <c r="B892" i="12" s="1"/>
  <c r="G892" i="12" s="1"/>
  <c r="K892" i="12" s="1"/>
  <c r="L892" i="12" s="1"/>
  <c r="N891" i="12"/>
  <c r="M891" i="12"/>
  <c r="D544" i="6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D892" i="12" l="1"/>
  <c r="E892" i="12" s="1"/>
  <c r="I892" i="12" s="1"/>
  <c r="M544" i="6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M892" i="12" l="1"/>
  <c r="N892" i="12"/>
  <c r="F892" i="12"/>
  <c r="B893" i="12" s="1"/>
  <c r="G893" i="12" s="1"/>
  <c r="K893" i="12" s="1"/>
  <c r="L893" i="12" s="1"/>
  <c r="G545" i="6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D893" i="12" l="1"/>
  <c r="E893" i="12" s="1"/>
  <c r="I893" i="12" s="1"/>
  <c r="F545" i="6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F893" i="12" l="1"/>
  <c r="B894" i="12" s="1"/>
  <c r="G894" i="12" s="1"/>
  <c r="K894" i="12" s="1"/>
  <c r="L894" i="12" s="1"/>
  <c r="N893" i="12"/>
  <c r="M893" i="12"/>
  <c r="D546" i="6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D894" i="12" l="1"/>
  <c r="E894" i="12" s="1"/>
  <c r="I894" i="12" s="1"/>
  <c r="M546" i="6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M894" i="12" l="1"/>
  <c r="N894" i="12"/>
  <c r="F894" i="12"/>
  <c r="B895" i="12" s="1"/>
  <c r="G895" i="12" s="1"/>
  <c r="K895" i="12" s="1"/>
  <c r="L895" i="12" s="1"/>
  <c r="G547" i="6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D895" i="12" l="1"/>
  <c r="E895" i="12" s="1"/>
  <c r="I895" i="12" s="1"/>
  <c r="F547" i="6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F895" i="12" l="1"/>
  <c r="B896" i="12" s="1"/>
  <c r="G896" i="12" s="1"/>
  <c r="K896" i="12" s="1"/>
  <c r="L896" i="12" s="1"/>
  <c r="N895" i="12"/>
  <c r="M895" i="12"/>
  <c r="D548" i="6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/>
  <c r="E177" i="3" s="1"/>
  <c r="I177" i="3" s="1"/>
  <c r="D896" i="12" l="1"/>
  <c r="E896" i="12" s="1"/>
  <c r="I896" i="12" s="1"/>
  <c r="M548" i="6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M896" i="12" l="1"/>
  <c r="N896" i="12"/>
  <c r="F896" i="12"/>
  <c r="B897" i="12" s="1"/>
  <c r="G897" i="12" s="1"/>
  <c r="K897" i="12" s="1"/>
  <c r="L897" i="12" s="1"/>
  <c r="G549" i="6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D897" i="12" l="1"/>
  <c r="E897" i="12" s="1"/>
  <c r="I897" i="12" s="1"/>
  <c r="F549" i="6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F897" i="12" l="1"/>
  <c r="B898" i="12" s="1"/>
  <c r="G898" i="12" s="1"/>
  <c r="K898" i="12" s="1"/>
  <c r="L898" i="12" s="1"/>
  <c r="N897" i="12"/>
  <c r="M897" i="12"/>
  <c r="D550" i="6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D898" i="12" l="1"/>
  <c r="E898" i="12" s="1"/>
  <c r="I898" i="12" s="1"/>
  <c r="M550" i="6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M898" i="12" l="1"/>
  <c r="N898" i="12"/>
  <c r="F898" i="12"/>
  <c r="B899" i="12" s="1"/>
  <c r="G899" i="12" s="1"/>
  <c r="K899" i="12" s="1"/>
  <c r="L899" i="12" s="1"/>
  <c r="G551" i="6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D899" i="12" l="1"/>
  <c r="E899" i="12" s="1"/>
  <c r="I899" i="12" s="1"/>
  <c r="F551" i="6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F899" i="12" l="1"/>
  <c r="B900" i="12" s="1"/>
  <c r="G900" i="12" s="1"/>
  <c r="K900" i="12" s="1"/>
  <c r="L900" i="12" s="1"/>
  <c r="N899" i="12"/>
  <c r="M899" i="12"/>
  <c r="D552" i="6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D900" i="12" l="1"/>
  <c r="E900" i="12" s="1"/>
  <c r="I900" i="12" s="1"/>
  <c r="M552" i="6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M900" i="12" l="1"/>
  <c r="N900" i="12"/>
  <c r="F900" i="12"/>
  <c r="B901" i="12" s="1"/>
  <c r="G901" i="12" s="1"/>
  <c r="K901" i="12" s="1"/>
  <c r="L901" i="12" s="1"/>
  <c r="G553" i="6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D901" i="12" l="1"/>
  <c r="E901" i="12" s="1"/>
  <c r="I901" i="12" s="1"/>
  <c r="F553" i="6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F901" i="12" l="1"/>
  <c r="B902" i="12" s="1"/>
  <c r="G902" i="12" s="1"/>
  <c r="K902" i="12" s="1"/>
  <c r="L902" i="12" s="1"/>
  <c r="N901" i="12"/>
  <c r="M901" i="12"/>
  <c r="D554" i="6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D902" i="12" l="1"/>
  <c r="E902" i="12" s="1"/>
  <c r="I902" i="12" s="1"/>
  <c r="M554" i="6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M902" i="12" l="1"/>
  <c r="N902" i="12"/>
  <c r="F902" i="12"/>
  <c r="B903" i="12" s="1"/>
  <c r="G903" i="12" s="1"/>
  <c r="K903" i="12" s="1"/>
  <c r="L903" i="12" s="1"/>
  <c r="G555" i="6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D903" i="12" l="1"/>
  <c r="E903" i="12" s="1"/>
  <c r="I903" i="12" s="1"/>
  <c r="F555" i="6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F903" i="12" l="1"/>
  <c r="B904" i="12" s="1"/>
  <c r="G904" i="12" s="1"/>
  <c r="K904" i="12" s="1"/>
  <c r="L904" i="12" s="1"/>
  <c r="N903" i="12"/>
  <c r="M903" i="12"/>
  <c r="D185" i="3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D904" i="12" l="1"/>
  <c r="E904" i="12" s="1"/>
  <c r="I904" i="12" s="1"/>
  <c r="M556" i="6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M904" i="12" l="1"/>
  <c r="N904" i="12"/>
  <c r="F904" i="12"/>
  <c r="B905" i="12" s="1"/>
  <c r="G905" i="12" s="1"/>
  <c r="K905" i="12" s="1"/>
  <c r="L905" i="12" s="1"/>
  <c r="G557" i="6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D905" i="12" l="1"/>
  <c r="E905" i="12" s="1"/>
  <c r="I905" i="12" s="1"/>
  <c r="F557" i="6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F905" i="12" l="1"/>
  <c r="B906" i="12" s="1"/>
  <c r="G906" i="12" s="1"/>
  <c r="K906" i="12" s="1"/>
  <c r="L906" i="12" s="1"/>
  <c r="N905" i="12"/>
  <c r="M905" i="12"/>
  <c r="D558" i="6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D906" i="12" l="1"/>
  <c r="E906" i="12" s="1"/>
  <c r="I906" i="12" s="1"/>
  <c r="M558" i="6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M906" i="12" l="1"/>
  <c r="N906" i="12"/>
  <c r="F906" i="12"/>
  <c r="B907" i="12" s="1"/>
  <c r="G907" i="12" s="1"/>
  <c r="K907" i="12" s="1"/>
  <c r="L907" i="12" s="1"/>
  <c r="G559" i="6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D907" i="12" l="1"/>
  <c r="E907" i="12" s="1"/>
  <c r="I907" i="12" s="1"/>
  <c r="F559" i="6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F907" i="12" l="1"/>
  <c r="B908" i="12" s="1"/>
  <c r="G908" i="12" s="1"/>
  <c r="K908" i="12" s="1"/>
  <c r="L908" i="12" s="1"/>
  <c r="N907" i="12"/>
  <c r="M907" i="12"/>
  <c r="D560" i="6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D908" i="12" l="1"/>
  <c r="E908" i="12" s="1"/>
  <c r="I908" i="12" s="1"/>
  <c r="M560" i="6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M908" i="12" l="1"/>
  <c r="N908" i="12"/>
  <c r="F908" i="12"/>
  <c r="B909" i="12" s="1"/>
  <c r="G909" i="12" s="1"/>
  <c r="K909" i="12" s="1"/>
  <c r="L909" i="12" s="1"/>
  <c r="G561" i="6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D909" i="12" l="1"/>
  <c r="E909" i="12" s="1"/>
  <c r="I909" i="12" s="1"/>
  <c r="F561" i="6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F909" i="12" l="1"/>
  <c r="B910" i="12" s="1"/>
  <c r="G910" i="12" s="1"/>
  <c r="K910" i="12" s="1"/>
  <c r="L910" i="12" s="1"/>
  <c r="N909" i="12"/>
  <c r="M909" i="12"/>
  <c r="D562" i="6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D910" i="12" l="1"/>
  <c r="E910" i="12" s="1"/>
  <c r="I910" i="12" s="1"/>
  <c r="M562" i="6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F910" i="12" l="1"/>
  <c r="B911" i="12" s="1"/>
  <c r="G911" i="12" s="1"/>
  <c r="K911" i="12" s="1"/>
  <c r="L911" i="12" s="1"/>
  <c r="M910" i="12"/>
  <c r="N910" i="12"/>
  <c r="G563" i="6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/>
  <c r="E193" i="3" s="1"/>
  <c r="I193" i="3" s="1"/>
  <c r="D911" i="12" l="1"/>
  <c r="E911" i="12" s="1"/>
  <c r="I911" i="12" s="1"/>
  <c r="N911" i="12"/>
  <c r="M911" i="12"/>
  <c r="F563" i="6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F911" i="12" l="1"/>
  <c r="B912" i="12" s="1"/>
  <c r="D564" i="6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D912" i="12" l="1"/>
  <c r="E912" i="12" s="1"/>
  <c r="I912" i="12" s="1"/>
  <c r="G912" i="12"/>
  <c r="K912" i="12" s="1"/>
  <c r="M564" i="6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L912" i="12" l="1"/>
  <c r="N912" i="12" s="1"/>
  <c r="F912" i="12"/>
  <c r="B913" i="12" s="1"/>
  <c r="G913" i="12" s="1"/>
  <c r="K913" i="12" s="1"/>
  <c r="M912" i="12"/>
  <c r="G565" i="6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L913" i="12" l="1"/>
  <c r="N913" i="12" s="1"/>
  <c r="D913" i="12"/>
  <c r="E913" i="12" s="1"/>
  <c r="I913" i="12" s="1"/>
  <c r="M913" i="12"/>
  <c r="F565" i="6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F913" i="12" l="1"/>
  <c r="B914" i="12" s="1"/>
  <c r="D914" i="12" s="1"/>
  <c r="E914" i="12" s="1"/>
  <c r="I914" i="12" s="1"/>
  <c r="D566" i="6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G914" i="12" l="1"/>
  <c r="K914" i="12" s="1"/>
  <c r="F914" i="12"/>
  <c r="B915" i="12" s="1"/>
  <c r="G915" i="12" s="1"/>
  <c r="K915" i="12" s="1"/>
  <c r="L915" i="12" s="1"/>
  <c r="M914" i="12"/>
  <c r="M566" i="6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N914" i="12" l="1"/>
  <c r="L914" i="12"/>
  <c r="D915" i="12"/>
  <c r="E915" i="12" s="1"/>
  <c r="I915" i="12" s="1"/>
  <c r="N915" i="12"/>
  <c r="M915" i="12"/>
  <c r="D197" i="3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F915" i="12" l="1"/>
  <c r="B916" i="12" s="1"/>
  <c r="G916" i="12" s="1"/>
  <c r="K916" i="12" s="1"/>
  <c r="L916" i="12" s="1"/>
  <c r="F567" i="6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D916" i="12" l="1"/>
  <c r="E916" i="12" s="1"/>
  <c r="I916" i="12" s="1"/>
  <c r="M916" i="12"/>
  <c r="N916" i="12"/>
  <c r="D568" i="6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F916" i="12" l="1"/>
  <c r="B917" i="12" s="1"/>
  <c r="G917" i="12" s="1"/>
  <c r="K917" i="12" s="1"/>
  <c r="L917" i="12" s="1"/>
  <c r="N917" i="12" s="1"/>
  <c r="M568" i="6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M917" i="12" l="1"/>
  <c r="D917" i="12"/>
  <c r="E917" i="12" s="1"/>
  <c r="I917" i="12" s="1"/>
  <c r="F917" i="12"/>
  <c r="B918" i="12" s="1"/>
  <c r="G569" i="6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D918" i="12" l="1"/>
  <c r="E918" i="12" s="1"/>
  <c r="I918" i="12" s="1"/>
  <c r="G918" i="12"/>
  <c r="K918" i="12" s="1"/>
  <c r="L918" i="12" s="1"/>
  <c r="F918" i="12"/>
  <c r="B919" i="12" s="1"/>
  <c r="G919" i="12" s="1"/>
  <c r="K919" i="12" s="1"/>
  <c r="L919" i="12" s="1"/>
  <c r="F569" i="6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M918" i="12" l="1"/>
  <c r="N918" i="12"/>
  <c r="D919" i="12"/>
  <c r="E919" i="12" s="1"/>
  <c r="I919" i="12" s="1"/>
  <c r="D570" i="6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F919" i="12" l="1"/>
  <c r="B920" i="12" s="1"/>
  <c r="G920" i="12" s="1"/>
  <c r="K920" i="12" s="1"/>
  <c r="L920" i="12" s="1"/>
  <c r="N919" i="12"/>
  <c r="M919" i="12"/>
  <c r="M570" i="6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D920" i="12" l="1"/>
  <c r="E920" i="12" s="1"/>
  <c r="I920" i="12" s="1"/>
  <c r="G571" i="6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M920" i="12" l="1"/>
  <c r="N920" i="12"/>
  <c r="F920" i="12"/>
  <c r="B921" i="12" s="1"/>
  <c r="G921" i="12" s="1"/>
  <c r="K921" i="12" s="1"/>
  <c r="L921" i="12" s="1"/>
  <c r="F571" i="6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D921" i="12" l="1"/>
  <c r="E921" i="12" s="1"/>
  <c r="I921" i="12" s="1"/>
  <c r="D572" i="6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F921" i="12" l="1"/>
  <c r="B922" i="12" s="1"/>
  <c r="G922" i="12" s="1"/>
  <c r="K922" i="12" s="1"/>
  <c r="L922" i="12" s="1"/>
  <c r="N921" i="12"/>
  <c r="M921" i="12"/>
  <c r="D203" i="3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/>
  <c r="B204" i="3" s="1"/>
  <c r="D922" i="12" l="1"/>
  <c r="E922" i="12" s="1"/>
  <c r="I922" i="12" s="1"/>
  <c r="G573" i="6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922" i="12" l="1"/>
  <c r="B923" i="12" s="1"/>
  <c r="G923" i="12" s="1"/>
  <c r="K923" i="12" s="1"/>
  <c r="L923" i="12" s="1"/>
  <c r="M922" i="12"/>
  <c r="N922" i="12"/>
  <c r="F573" i="6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923" i="12" l="1"/>
  <c r="E923" i="12" s="1"/>
  <c r="I923" i="12" s="1"/>
  <c r="N923" i="12"/>
  <c r="M923" i="12"/>
  <c r="D574" i="6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F923" i="12" l="1"/>
  <c r="B924" i="12" s="1"/>
  <c r="M574" i="6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D924" i="12" l="1"/>
  <c r="E924" i="12" s="1"/>
  <c r="I924" i="12" s="1"/>
  <c r="G924" i="12"/>
  <c r="K924" i="12" s="1"/>
  <c r="L924" i="12" s="1"/>
  <c r="F924" i="12"/>
  <c r="B925" i="12" s="1"/>
  <c r="G925" i="12" s="1"/>
  <c r="K925" i="12" s="1"/>
  <c r="L925" i="12" s="1"/>
  <c r="D206" i="3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/>
  <c r="B207" i="3" s="1"/>
  <c r="M924" i="12" l="1"/>
  <c r="N924" i="12"/>
  <c r="D925" i="12"/>
  <c r="E925" i="12" s="1"/>
  <c r="I925" i="12" s="1"/>
  <c r="F575" i="6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F925" i="12" l="1"/>
  <c r="B926" i="12" s="1"/>
  <c r="G926" i="12" s="1"/>
  <c r="K926" i="12" s="1"/>
  <c r="L926" i="12" s="1"/>
  <c r="N925" i="12"/>
  <c r="M925" i="12"/>
  <c r="D576" i="6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D926" i="12" l="1"/>
  <c r="E926" i="12" s="1"/>
  <c r="I926" i="12" s="1"/>
  <c r="M576" i="6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M926" i="12" l="1"/>
  <c r="N926" i="12"/>
  <c r="F926" i="12"/>
  <c r="B927" i="12" s="1"/>
  <c r="G927" i="12" s="1"/>
  <c r="K927" i="12" s="1"/>
  <c r="L927" i="12" s="1"/>
  <c r="G577" i="6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D927" i="12" l="1"/>
  <c r="E927" i="12" s="1"/>
  <c r="I927" i="12" s="1"/>
  <c r="F577" i="6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F927" i="12" l="1"/>
  <c r="B928" i="12" s="1"/>
  <c r="G928" i="12" s="1"/>
  <c r="K928" i="12" s="1"/>
  <c r="L928" i="12" s="1"/>
  <c r="N927" i="12"/>
  <c r="M927" i="12"/>
  <c r="D578" i="6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D928" i="12" l="1"/>
  <c r="E928" i="12" s="1"/>
  <c r="I928" i="12" s="1"/>
  <c r="M578" i="6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M928" i="12" l="1"/>
  <c r="N928" i="12"/>
  <c r="F928" i="12"/>
  <c r="B929" i="12" s="1"/>
  <c r="G929" i="12" s="1"/>
  <c r="K929" i="12" s="1"/>
  <c r="L929" i="12" s="1"/>
  <c r="G579" i="6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D929" i="12" l="1"/>
  <c r="E929" i="12" s="1"/>
  <c r="I929" i="12" s="1"/>
  <c r="F579" i="6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F929" i="12" l="1"/>
  <c r="B930" i="12" s="1"/>
  <c r="G930" i="12" s="1"/>
  <c r="K930" i="12" s="1"/>
  <c r="L930" i="12" s="1"/>
  <c r="N929" i="12"/>
  <c r="M929" i="12"/>
  <c r="D580" i="6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D930" i="12" l="1"/>
  <c r="E930" i="12" s="1"/>
  <c r="I930" i="12" s="1"/>
  <c r="M580" i="6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M930" i="12" l="1"/>
  <c r="N930" i="12"/>
  <c r="F930" i="12"/>
  <c r="B931" i="12" s="1"/>
  <c r="G931" i="12" s="1"/>
  <c r="K931" i="12" s="1"/>
  <c r="L931" i="12" s="1"/>
  <c r="G581" i="6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/>
  <c r="B214" i="3" s="1"/>
  <c r="D931" i="12" l="1"/>
  <c r="E931" i="12" s="1"/>
  <c r="I931" i="12" s="1"/>
  <c r="F581" i="6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F931" i="12" l="1"/>
  <c r="B932" i="12" s="1"/>
  <c r="G932" i="12" s="1"/>
  <c r="K932" i="12" s="1"/>
  <c r="L932" i="12" s="1"/>
  <c r="N931" i="12"/>
  <c r="M931" i="12"/>
  <c r="D582" i="6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D932" i="12" l="1"/>
  <c r="E932" i="12" s="1"/>
  <c r="I932" i="12" s="1"/>
  <c r="M582" i="6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M932" i="12" l="1"/>
  <c r="N932" i="12"/>
  <c r="F932" i="12"/>
  <c r="B933" i="12" s="1"/>
  <c r="G933" i="12" s="1"/>
  <c r="K933" i="12" s="1"/>
  <c r="L933" i="12" s="1"/>
  <c r="G583" i="6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D933" i="12" l="1"/>
  <c r="E933" i="12" s="1"/>
  <c r="I933" i="12" s="1"/>
  <c r="F583" i="6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F933" i="12" l="1"/>
  <c r="B934" i="12" s="1"/>
  <c r="G934" i="12" s="1"/>
  <c r="K934" i="12" s="1"/>
  <c r="L934" i="12" s="1"/>
  <c r="N933" i="12"/>
  <c r="M933" i="12"/>
  <c r="D584" i="6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D934" i="12" l="1"/>
  <c r="E934" i="12" s="1"/>
  <c r="I934" i="12" s="1"/>
  <c r="M584" i="6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M934" i="12" l="1"/>
  <c r="N934" i="12"/>
  <c r="F934" i="12"/>
  <c r="B935" i="12" s="1"/>
  <c r="G935" i="12" s="1"/>
  <c r="K935" i="12" s="1"/>
  <c r="L935" i="12" s="1"/>
  <c r="G585" i="6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D935" i="12" l="1"/>
  <c r="E935" i="12" s="1"/>
  <c r="I935" i="12" s="1"/>
  <c r="D218" i="3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F935" i="12" l="1"/>
  <c r="B936" i="12" s="1"/>
  <c r="G936" i="12" s="1"/>
  <c r="K936" i="12" s="1"/>
  <c r="L936" i="12" s="1"/>
  <c r="N935" i="12"/>
  <c r="M935" i="12"/>
  <c r="D586" i="6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D936" i="12" l="1"/>
  <c r="E936" i="12" s="1"/>
  <c r="I936" i="12" s="1"/>
  <c r="M586" i="6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F936" i="12" l="1"/>
  <c r="B937" i="12" s="1"/>
  <c r="G937" i="12" s="1"/>
  <c r="K937" i="12" s="1"/>
  <c r="L937" i="12" s="1"/>
  <c r="M936" i="12"/>
  <c r="N936" i="12"/>
  <c r="G587" i="6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D937" i="12" l="1"/>
  <c r="E937" i="12" s="1"/>
  <c r="I937" i="12" s="1"/>
  <c r="N937" i="12"/>
  <c r="M937" i="12"/>
  <c r="F587" i="6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F937" i="12" l="1"/>
  <c r="B938" i="12" s="1"/>
  <c r="D588" i="6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D938" i="12" l="1"/>
  <c r="E938" i="12" s="1"/>
  <c r="I938" i="12" s="1"/>
  <c r="G938" i="12"/>
  <c r="K938" i="12" s="1"/>
  <c r="M588" i="6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L938" i="12" l="1"/>
  <c r="N938" i="12" s="1"/>
  <c r="F938" i="12"/>
  <c r="B939" i="12" s="1"/>
  <c r="M938" i="12"/>
  <c r="G589" i="6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G939" i="12" l="1"/>
  <c r="K939" i="12" s="1"/>
  <c r="L939" i="12" s="1"/>
  <c r="D939" i="12"/>
  <c r="E939" i="12" s="1"/>
  <c r="F589" i="6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N939" i="12" l="1"/>
  <c r="M939" i="12"/>
  <c r="I939" i="12"/>
  <c r="F939" i="12"/>
  <c r="B940" i="12" s="1"/>
  <c r="D590" i="6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G940" i="12" l="1"/>
  <c r="K940" i="12" s="1"/>
  <c r="L940" i="12" s="1"/>
  <c r="D940" i="12"/>
  <c r="E940" i="12" s="1"/>
  <c r="M590" i="6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I940" i="12" l="1"/>
  <c r="F940" i="12"/>
  <c r="B941" i="12" s="1"/>
  <c r="N940" i="12"/>
  <c r="M940" i="12"/>
  <c r="G591" i="6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G941" i="12" l="1"/>
  <c r="K941" i="12" s="1"/>
  <c r="L941" i="12" s="1"/>
  <c r="D941" i="12"/>
  <c r="E941" i="12" s="1"/>
  <c r="F591" i="6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N941" i="12" l="1"/>
  <c r="M941" i="12"/>
  <c r="I941" i="12"/>
  <c r="F941" i="12"/>
  <c r="B942" i="12" s="1"/>
  <c r="D592" i="6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D942" i="12" l="1"/>
  <c r="E942" i="12" s="1"/>
  <c r="I942" i="12" s="1"/>
  <c r="G942" i="12"/>
  <c r="K942" i="12" s="1"/>
  <c r="L942" i="12" s="1"/>
  <c r="M592" i="6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F942" i="12" l="1"/>
  <c r="B943" i="12" s="1"/>
  <c r="G943" i="12" s="1"/>
  <c r="K943" i="12" s="1"/>
  <c r="L943" i="12" s="1"/>
  <c r="N942" i="12"/>
  <c r="M942" i="12"/>
  <c r="G593" i="6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D943" i="12" l="1"/>
  <c r="E943" i="12" s="1"/>
  <c r="I943" i="12" s="1"/>
  <c r="N943" i="12"/>
  <c r="M943" i="12"/>
  <c r="F593" i="6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F943" i="12" l="1"/>
  <c r="B944" i="12" s="1"/>
  <c r="D944" i="12" s="1"/>
  <c r="E944" i="12" s="1"/>
  <c r="I944" i="12" s="1"/>
  <c r="D594" i="6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F944" i="12" l="1"/>
  <c r="B945" i="12" s="1"/>
  <c r="G944" i="12"/>
  <c r="K944" i="12" s="1"/>
  <c r="G945" i="12"/>
  <c r="K945" i="12" s="1"/>
  <c r="L945" i="12" s="1"/>
  <c r="D945" i="12"/>
  <c r="E945" i="12" s="1"/>
  <c r="M594" i="6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L944" i="12" l="1"/>
  <c r="N944" i="12" s="1"/>
  <c r="M944" i="12"/>
  <c r="N945" i="12"/>
  <c r="M945" i="12"/>
  <c r="I945" i="12"/>
  <c r="F945" i="12"/>
  <c r="B946" i="12" s="1"/>
  <c r="G595" i="6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D946" i="12" l="1"/>
  <c r="E946" i="12" s="1"/>
  <c r="I946" i="12" s="1"/>
  <c r="G946" i="12"/>
  <c r="K946" i="12" s="1"/>
  <c r="L946" i="12" s="1"/>
  <c r="F595" i="6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F946" i="12" l="1"/>
  <c r="B947" i="12" s="1"/>
  <c r="G947" i="12" s="1"/>
  <c r="K947" i="12" s="1"/>
  <c r="L947" i="12" s="1"/>
  <c r="N946" i="12"/>
  <c r="M946" i="12"/>
  <c r="D596" i="6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D947" i="12" l="1"/>
  <c r="E947" i="12" s="1"/>
  <c r="I947" i="12" s="1"/>
  <c r="N947" i="12"/>
  <c r="M947" i="12"/>
  <c r="M596" i="6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F947" i="12" l="1"/>
  <c r="B948" i="12" s="1"/>
  <c r="D948" i="12" s="1"/>
  <c r="E948" i="12" s="1"/>
  <c r="I948" i="12" s="1"/>
  <c r="G597" i="6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F948" i="12" l="1"/>
  <c r="B949" i="12" s="1"/>
  <c r="G948" i="12"/>
  <c r="K948" i="12" s="1"/>
  <c r="G949" i="12"/>
  <c r="K949" i="12" s="1"/>
  <c r="L949" i="12" s="1"/>
  <c r="D949" i="12"/>
  <c r="E949" i="12" s="1"/>
  <c r="F597" i="6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L948" i="12" l="1"/>
  <c r="N948" i="12" s="1"/>
  <c r="M948" i="12"/>
  <c r="N949" i="12"/>
  <c r="M949" i="12"/>
  <c r="I949" i="12"/>
  <c r="F949" i="12"/>
  <c r="B950" i="12" s="1"/>
  <c r="D598" i="6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D950" i="12" l="1"/>
  <c r="E950" i="12" s="1"/>
  <c r="I950" i="12" s="1"/>
  <c r="G950" i="12"/>
  <c r="K950" i="12" s="1"/>
  <c r="L950" i="12" s="1"/>
  <c r="F950" i="12"/>
  <c r="B951" i="12" s="1"/>
  <c r="M598" i="6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N950" i="12" l="1"/>
  <c r="M950" i="12"/>
  <c r="G951" i="12"/>
  <c r="K951" i="12" s="1"/>
  <c r="L951" i="12" s="1"/>
  <c r="D951" i="12"/>
  <c r="E951" i="12" s="1"/>
  <c r="G599" i="6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I951" i="12" l="1"/>
  <c r="F951" i="12"/>
  <c r="B952" i="12" s="1"/>
  <c r="N951" i="12"/>
  <c r="M951" i="12"/>
  <c r="F599" i="6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D952" i="12" l="1"/>
  <c r="E952" i="12" s="1"/>
  <c r="I952" i="12" s="1"/>
  <c r="G952" i="12"/>
  <c r="K952" i="12" s="1"/>
  <c r="L952" i="12" s="1"/>
  <c r="F952" i="12"/>
  <c r="B953" i="12" s="1"/>
  <c r="D600" i="6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N952" i="12" l="1"/>
  <c r="M952" i="12"/>
  <c r="D953" i="12"/>
  <c r="E953" i="12" s="1"/>
  <c r="I953" i="12" s="1"/>
  <c r="G953" i="12"/>
  <c r="K953" i="12" s="1"/>
  <c r="L953" i="12" s="1"/>
  <c r="F953" i="12"/>
  <c r="B954" i="12" s="1"/>
  <c r="M600" i="6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G954" i="12" l="1"/>
  <c r="K954" i="12" s="1"/>
  <c r="L954" i="12" s="1"/>
  <c r="D954" i="12"/>
  <c r="E954" i="12" s="1"/>
  <c r="I954" i="12" s="1"/>
  <c r="N953" i="12"/>
  <c r="M953" i="12"/>
  <c r="G601" i="6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954" i="12" l="1"/>
  <c r="B955" i="12" s="1"/>
  <c r="G955" i="12" s="1"/>
  <c r="K955" i="12" s="1"/>
  <c r="M955" i="12" s="1"/>
  <c r="N954" i="12"/>
  <c r="M954" i="12"/>
  <c r="D955" i="12"/>
  <c r="E955" i="12" s="1"/>
  <c r="I955" i="12" s="1"/>
  <c r="F601" i="6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L955" i="12" l="1"/>
  <c r="N955" i="12" s="1"/>
  <c r="F955" i="12"/>
  <c r="B956" i="12" s="1"/>
  <c r="D956" i="12" s="1"/>
  <c r="E956" i="12" s="1"/>
  <c r="I956" i="12" s="1"/>
  <c r="D602" i="6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G956" i="12" l="1"/>
  <c r="K956" i="12" s="1"/>
  <c r="F956" i="12"/>
  <c r="B957" i="12" s="1"/>
  <c r="G957" i="12" s="1"/>
  <c r="K957" i="12" s="1"/>
  <c r="M956" i="12"/>
  <c r="D957" i="12"/>
  <c r="E957" i="12" s="1"/>
  <c r="I957" i="12" s="1"/>
  <c r="M602" i="6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L957" i="12" l="1"/>
  <c r="N957" i="12" s="1"/>
  <c r="L956" i="12"/>
  <c r="N956" i="12" s="1"/>
  <c r="M957" i="12"/>
  <c r="F957" i="12"/>
  <c r="B958" i="12" s="1"/>
  <c r="G603" i="6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D958" i="12" l="1"/>
  <c r="E958" i="12" s="1"/>
  <c r="I958" i="12" s="1"/>
  <c r="G958" i="12"/>
  <c r="K958" i="12" s="1"/>
  <c r="F958" i="12"/>
  <c r="B959" i="12" s="1"/>
  <c r="G959" i="12" s="1"/>
  <c r="K959" i="12" s="1"/>
  <c r="L959" i="12" s="1"/>
  <c r="F603" i="6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L958" i="12" l="1"/>
  <c r="N958" i="12" s="1"/>
  <c r="M958" i="12"/>
  <c r="D959" i="12"/>
  <c r="E959" i="12" s="1"/>
  <c r="I959" i="12" s="1"/>
  <c r="N959" i="12"/>
  <c r="M959" i="12"/>
  <c r="D604" i="6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F959" i="12" l="1"/>
  <c r="B960" i="12" s="1"/>
  <c r="M604" i="6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D960" i="12" l="1"/>
  <c r="E960" i="12" s="1"/>
  <c r="I960" i="12" s="1"/>
  <c r="G960" i="12"/>
  <c r="K960" i="12" s="1"/>
  <c r="L960" i="12" s="1"/>
  <c r="F960" i="12"/>
  <c r="B961" i="12" s="1"/>
  <c r="D238" i="3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M960" i="12" l="1"/>
  <c r="D961" i="12"/>
  <c r="E961" i="12" s="1"/>
  <c r="I961" i="12" s="1"/>
  <c r="G961" i="12"/>
  <c r="K961" i="12" s="1"/>
  <c r="N960" i="12"/>
  <c r="F605" i="6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L961" i="12" l="1"/>
  <c r="N961" i="12" s="1"/>
  <c r="F961" i="12"/>
  <c r="B962" i="12" s="1"/>
  <c r="G962" i="12" s="1"/>
  <c r="K962" i="12" s="1"/>
  <c r="L962" i="12" s="1"/>
  <c r="M961" i="12"/>
  <c r="D962" i="12"/>
  <c r="E962" i="12" s="1"/>
  <c r="I962" i="12" s="1"/>
  <c r="D606" i="6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M962" i="12" l="1"/>
  <c r="N962" i="12"/>
  <c r="F962" i="12"/>
  <c r="B963" i="12" s="1"/>
  <c r="G963" i="12" s="1"/>
  <c r="K963" i="12" s="1"/>
  <c r="L963" i="12" s="1"/>
  <c r="M606" i="6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D963" i="12" l="1"/>
  <c r="E963" i="12" s="1"/>
  <c r="I963" i="12" s="1"/>
  <c r="G607" i="6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F963" i="12" l="1"/>
  <c r="B964" i="12" s="1"/>
  <c r="G964" i="12" s="1"/>
  <c r="K964" i="12" s="1"/>
  <c r="L964" i="12" s="1"/>
  <c r="N963" i="12"/>
  <c r="M963" i="12"/>
  <c r="F607" i="6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D964" i="12" l="1"/>
  <c r="E964" i="12" s="1"/>
  <c r="I964" i="12" s="1"/>
  <c r="D608" i="6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F964" i="12" l="1"/>
  <c r="B965" i="12" s="1"/>
  <c r="G965" i="12" s="1"/>
  <c r="K965" i="12" s="1"/>
  <c r="L965" i="12" s="1"/>
  <c r="M964" i="12"/>
  <c r="N964" i="12"/>
  <c r="D242" i="3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D965" i="12" l="1"/>
  <c r="E965" i="12" s="1"/>
  <c r="I965" i="12" s="1"/>
  <c r="N965" i="12"/>
  <c r="M965" i="12"/>
  <c r="G609" i="6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F965" i="12" l="1"/>
  <c r="B966" i="12" s="1"/>
  <c r="F609" i="6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D966" i="12" l="1"/>
  <c r="E966" i="12" s="1"/>
  <c r="I966" i="12" s="1"/>
  <c r="G966" i="12"/>
  <c r="K966" i="12" s="1"/>
  <c r="L966" i="12" s="1"/>
  <c r="F966" i="12"/>
  <c r="B967" i="12" s="1"/>
  <c r="D610" i="6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M966" i="12" l="1"/>
  <c r="D967" i="12"/>
  <c r="E967" i="12" s="1"/>
  <c r="I967" i="12" s="1"/>
  <c r="G967" i="12"/>
  <c r="K967" i="12" s="1"/>
  <c r="N966" i="12"/>
  <c r="M610" i="6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F967" i="12" l="1"/>
  <c r="B968" i="12" s="1"/>
  <c r="G968" i="12" s="1"/>
  <c r="K968" i="12" s="1"/>
  <c r="L968" i="12" s="1"/>
  <c r="L967" i="12"/>
  <c r="N967" i="12" s="1"/>
  <c r="M967" i="12"/>
  <c r="D968" i="12"/>
  <c r="E968" i="12" s="1"/>
  <c r="I968" i="12" s="1"/>
  <c r="G611" i="6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M968" i="12" l="1"/>
  <c r="N968" i="12"/>
  <c r="F968" i="12"/>
  <c r="B969" i="12" s="1"/>
  <c r="G969" i="12" s="1"/>
  <c r="K969" i="12" s="1"/>
  <c r="L969" i="12" s="1"/>
  <c r="F611" i="6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D969" i="12" l="1"/>
  <c r="E969" i="12" s="1"/>
  <c r="I969" i="12" s="1"/>
  <c r="D612" i="6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F969" i="12" l="1"/>
  <c r="B970" i="12" s="1"/>
  <c r="N969" i="12"/>
  <c r="M969" i="12"/>
  <c r="M612" i="6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D970" i="12" l="1"/>
  <c r="E970" i="12" s="1"/>
  <c r="I970" i="12" s="1"/>
  <c r="G970" i="12"/>
  <c r="K970" i="12" s="1"/>
  <c r="L970" i="12" s="1"/>
  <c r="F970" i="12"/>
  <c r="B971" i="12" s="1"/>
  <c r="G971" i="12" s="1"/>
  <c r="K971" i="12" s="1"/>
  <c r="L971" i="12" s="1"/>
  <c r="G613" i="6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M970" i="12" l="1"/>
  <c r="N970" i="12"/>
  <c r="D971" i="12"/>
  <c r="E971" i="12" s="1"/>
  <c r="I971" i="12" s="1"/>
  <c r="F613" i="6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F971" i="12" l="1"/>
  <c r="B972" i="12" s="1"/>
  <c r="N971" i="12"/>
  <c r="M971" i="12"/>
  <c r="D614" i="6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D972" i="12" l="1"/>
  <c r="E972" i="12" s="1"/>
  <c r="I972" i="12" s="1"/>
  <c r="G972" i="12"/>
  <c r="K972" i="12" s="1"/>
  <c r="L972" i="12" s="1"/>
  <c r="F972" i="12"/>
  <c r="B973" i="12" s="1"/>
  <c r="G973" i="12" s="1"/>
  <c r="K973" i="12" s="1"/>
  <c r="L973" i="12" s="1"/>
  <c r="M614" i="6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M972" i="12" l="1"/>
  <c r="N972" i="12"/>
  <c r="D973" i="12"/>
  <c r="E973" i="12" s="1"/>
  <c r="I973" i="12" s="1"/>
  <c r="G615" i="6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F973" i="12" l="1"/>
  <c r="B974" i="12" s="1"/>
  <c r="N973" i="12"/>
  <c r="M973" i="12"/>
  <c r="F615" i="6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D974" i="12" l="1"/>
  <c r="E974" i="12" s="1"/>
  <c r="I974" i="12" s="1"/>
  <c r="G974" i="12"/>
  <c r="K974" i="12" s="1"/>
  <c r="L974" i="12" s="1"/>
  <c r="F974" i="12"/>
  <c r="B975" i="12" s="1"/>
  <c r="G975" i="12" s="1"/>
  <c r="K975" i="12" s="1"/>
  <c r="L975" i="12" s="1"/>
  <c r="D616" i="6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M974" i="12" l="1"/>
  <c r="N974" i="12"/>
  <c r="D975" i="12"/>
  <c r="E975" i="12" s="1"/>
  <c r="I975" i="12" s="1"/>
  <c r="M616" i="6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F975" i="12" l="1"/>
  <c r="B976" i="12" s="1"/>
  <c r="N975" i="12"/>
  <c r="M975" i="12"/>
  <c r="G617" i="6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G252" i="3"/>
  <c r="K252" i="3" s="1"/>
  <c r="M252" i="3" s="1"/>
  <c r="G253" i="3"/>
  <c r="K253" i="3" s="1"/>
  <c r="D253" i="3"/>
  <c r="E253" i="3" s="1"/>
  <c r="I253" i="3" s="1"/>
  <c r="L252" i="3"/>
  <c r="N252" i="3" s="1"/>
  <c r="D976" i="12" l="1"/>
  <c r="E976" i="12" s="1"/>
  <c r="I976" i="12" s="1"/>
  <c r="G976" i="12"/>
  <c r="K976" i="12" s="1"/>
  <c r="L976" i="12" s="1"/>
  <c r="F617" i="6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M976" i="12" l="1"/>
  <c r="F976" i="12"/>
  <c r="B977" i="12" s="1"/>
  <c r="G977" i="12" s="1"/>
  <c r="K977" i="12" s="1"/>
  <c r="L977" i="12" s="1"/>
  <c r="N976" i="12"/>
  <c r="D977" i="12"/>
  <c r="E977" i="12" s="1"/>
  <c r="I977" i="12" s="1"/>
  <c r="D618" i="6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F977" i="12" l="1"/>
  <c r="B978" i="12" s="1"/>
  <c r="N977" i="12"/>
  <c r="M977" i="12"/>
  <c r="M618" i="6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D978" i="12" l="1"/>
  <c r="E978" i="12" s="1"/>
  <c r="I978" i="12" s="1"/>
  <c r="G978" i="12"/>
  <c r="K978" i="12" s="1"/>
  <c r="L978" i="12" s="1"/>
  <c r="F978" i="12"/>
  <c r="B979" i="12" s="1"/>
  <c r="G979" i="12" s="1"/>
  <c r="K979" i="12" s="1"/>
  <c r="L979" i="12" s="1"/>
  <c r="G619" i="6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M978" i="12" l="1"/>
  <c r="N978" i="12"/>
  <c r="D979" i="12"/>
  <c r="E979" i="12" s="1"/>
  <c r="I979" i="12" s="1"/>
  <c r="F619" i="6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F979" i="12" l="1"/>
  <c r="B980" i="12" s="1"/>
  <c r="N979" i="12"/>
  <c r="M979" i="12"/>
  <c r="D620" i="6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/>
  <c r="N256" i="3" s="1"/>
  <c r="D980" i="12" l="1"/>
  <c r="E980" i="12" s="1"/>
  <c r="I980" i="12" s="1"/>
  <c r="G980" i="12"/>
  <c r="K980" i="12" s="1"/>
  <c r="L980" i="12" s="1"/>
  <c r="M620" i="6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F980" i="12" l="1"/>
  <c r="B981" i="12" s="1"/>
  <c r="G981" i="12" s="1"/>
  <c r="K981" i="12" s="1"/>
  <c r="L981" i="12" s="1"/>
  <c r="M980" i="12"/>
  <c r="N980" i="12"/>
  <c r="G621" i="6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D981" i="12" l="1"/>
  <c r="E981" i="12" s="1"/>
  <c r="I981" i="12" s="1"/>
  <c r="N981" i="12"/>
  <c r="M981" i="12"/>
  <c r="F621" i="6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F981" i="12" l="1"/>
  <c r="B982" i="12" s="1"/>
  <c r="D982" i="12" s="1"/>
  <c r="E982" i="12" s="1"/>
  <c r="I982" i="12" s="1"/>
  <c r="D622" i="6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G982" i="12" l="1"/>
  <c r="K982" i="12" s="1"/>
  <c r="F982" i="12"/>
  <c r="B983" i="12" s="1"/>
  <c r="G983" i="12" s="1"/>
  <c r="K983" i="12" s="1"/>
  <c r="L983" i="12" s="1"/>
  <c r="M982" i="12"/>
  <c r="M622" i="6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N982" i="12" l="1"/>
  <c r="L982" i="12"/>
  <c r="D983" i="12"/>
  <c r="E983" i="12" s="1"/>
  <c r="I983" i="12" s="1"/>
  <c r="N983" i="12"/>
  <c r="M983" i="12"/>
  <c r="G623" i="6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F983" i="12" l="1"/>
  <c r="B984" i="12" s="1"/>
  <c r="D984" i="12" s="1"/>
  <c r="E984" i="12" s="1"/>
  <c r="I984" i="12" s="1"/>
  <c r="F623" i="6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G984" i="12" l="1"/>
  <c r="K984" i="12" s="1"/>
  <c r="F984" i="12"/>
  <c r="B985" i="12" s="1"/>
  <c r="G985" i="12" s="1"/>
  <c r="K985" i="12" s="1"/>
  <c r="L985" i="12" s="1"/>
  <c r="D624" i="6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L984" i="12" l="1"/>
  <c r="N984" i="12" s="1"/>
  <c r="M984" i="12"/>
  <c r="D985" i="12"/>
  <c r="E985" i="12" s="1"/>
  <c r="I985" i="12" s="1"/>
  <c r="N985" i="12"/>
  <c r="M985" i="12"/>
  <c r="M624" i="6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F985" i="12" l="1"/>
  <c r="B986" i="12" s="1"/>
  <c r="D986" i="12" s="1"/>
  <c r="E986" i="12" s="1"/>
  <c r="I986" i="12" s="1"/>
  <c r="G625" i="6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G986" i="12" l="1"/>
  <c r="K986" i="12" s="1"/>
  <c r="F986" i="12"/>
  <c r="B987" i="12" s="1"/>
  <c r="G987" i="12" s="1"/>
  <c r="K987" i="12" s="1"/>
  <c r="L987" i="12" s="1"/>
  <c r="M986" i="12"/>
  <c r="F625" i="6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N986" i="12" l="1"/>
  <c r="L986" i="12"/>
  <c r="D987" i="12"/>
  <c r="E987" i="12" s="1"/>
  <c r="I987" i="12" s="1"/>
  <c r="N987" i="12"/>
  <c r="M987" i="12"/>
  <c r="D626" i="6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F987" i="12" l="1"/>
  <c r="B988" i="12" s="1"/>
  <c r="D988" i="12" s="1"/>
  <c r="E988" i="12" s="1"/>
  <c r="I988" i="12" s="1"/>
  <c r="M626" i="6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988" i="12" l="1"/>
  <c r="K988" i="12" s="1"/>
  <c r="F988" i="12"/>
  <c r="B989" i="12" s="1"/>
  <c r="G989" i="12" s="1"/>
  <c r="K989" i="12" s="1"/>
  <c r="L989" i="12" s="1"/>
  <c r="G627" i="6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L988" i="12" l="1"/>
  <c r="N988" i="12" s="1"/>
  <c r="D989" i="12"/>
  <c r="E989" i="12" s="1"/>
  <c r="I989" i="12" s="1"/>
  <c r="M988" i="12"/>
  <c r="F989" i="12"/>
  <c r="B990" i="12" s="1"/>
  <c r="N989" i="12"/>
  <c r="M989" i="12"/>
  <c r="F627" i="6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D990" i="12" l="1"/>
  <c r="E990" i="12" s="1"/>
  <c r="I990" i="12" s="1"/>
  <c r="G990" i="12"/>
  <c r="K990" i="12" s="1"/>
  <c r="L990" i="12" s="1"/>
  <c r="D628" i="6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F990" i="12" l="1"/>
  <c r="B991" i="12" s="1"/>
  <c r="G991" i="12" s="1"/>
  <c r="K991" i="12" s="1"/>
  <c r="L991" i="12" s="1"/>
  <c r="M990" i="12"/>
  <c r="N990" i="12"/>
  <c r="M628" i="6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D991" i="12" l="1"/>
  <c r="E991" i="12" s="1"/>
  <c r="I991" i="12" s="1"/>
  <c r="N991" i="12"/>
  <c r="M991" i="12"/>
  <c r="G629" i="6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F991" i="12" l="1"/>
  <c r="B992" i="12" s="1"/>
  <c r="D992" i="12" s="1"/>
  <c r="E992" i="12" s="1"/>
  <c r="I992" i="12" s="1"/>
  <c r="F629" i="6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G992" i="12" l="1"/>
  <c r="K992" i="12" s="1"/>
  <c r="F992" i="12"/>
  <c r="B993" i="12" s="1"/>
  <c r="G993" i="12" s="1"/>
  <c r="K993" i="12" s="1"/>
  <c r="L993" i="12" s="1"/>
  <c r="M992" i="12"/>
  <c r="D630" i="6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N992" i="12" l="1"/>
  <c r="L992" i="12"/>
  <c r="D993" i="12"/>
  <c r="E993" i="12" s="1"/>
  <c r="I993" i="12" s="1"/>
  <c r="N993" i="12"/>
  <c r="M993" i="12"/>
  <c r="M630" i="6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F993" i="12" l="1"/>
  <c r="B994" i="12" s="1"/>
  <c r="D994" i="12" s="1"/>
  <c r="E994" i="12" s="1"/>
  <c r="I994" i="12" s="1"/>
  <c r="G631" i="6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G994" i="12" l="1"/>
  <c r="K994" i="12" s="1"/>
  <c r="F994" i="12"/>
  <c r="B995" i="12" s="1"/>
  <c r="G995" i="12" s="1"/>
  <c r="K995" i="12" s="1"/>
  <c r="L995" i="12" s="1"/>
  <c r="M994" i="12"/>
  <c r="F631" i="6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L994" i="12" l="1"/>
  <c r="N994" i="12" s="1"/>
  <c r="D995" i="12"/>
  <c r="E995" i="12" s="1"/>
  <c r="I995" i="12" s="1"/>
  <c r="N995" i="12"/>
  <c r="M995" i="12"/>
  <c r="D632" i="6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F995" i="12" l="1"/>
  <c r="B996" i="12" s="1"/>
  <c r="D996" i="12" s="1"/>
  <c r="E996" i="12" s="1"/>
  <c r="I996" i="12" s="1"/>
  <c r="M632" i="6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996" i="12" l="1"/>
  <c r="K996" i="12" s="1"/>
  <c r="F996" i="12"/>
  <c r="B997" i="12" s="1"/>
  <c r="G997" i="12" s="1"/>
  <c r="K997" i="12" s="1"/>
  <c r="L997" i="12" s="1"/>
  <c r="G633" i="6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L996" i="12" l="1"/>
  <c r="N996" i="12" s="1"/>
  <c r="D997" i="12"/>
  <c r="E997" i="12" s="1"/>
  <c r="I997" i="12" s="1"/>
  <c r="M996" i="12"/>
  <c r="F997" i="12"/>
  <c r="B998" i="12" s="1"/>
  <c r="N997" i="12"/>
  <c r="M997" i="12"/>
  <c r="F633" i="6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D998" i="12" l="1"/>
  <c r="E998" i="12" s="1"/>
  <c r="I998" i="12" s="1"/>
  <c r="G998" i="12"/>
  <c r="K998" i="12" s="1"/>
  <c r="D634" i="6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L998" i="12" l="1"/>
  <c r="N998" i="12" s="1"/>
  <c r="F998" i="12"/>
  <c r="B999" i="12" s="1"/>
  <c r="G999" i="12" s="1"/>
  <c r="K999" i="12" s="1"/>
  <c r="L999" i="12" s="1"/>
  <c r="M998" i="12"/>
  <c r="D999" i="12"/>
  <c r="E999" i="12" s="1"/>
  <c r="I999" i="12" s="1"/>
  <c r="M634" i="6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M999" i="12" l="1"/>
  <c r="N999" i="12"/>
  <c r="F999" i="12"/>
  <c r="B1000" i="12" s="1"/>
  <c r="G1000" i="12" s="1"/>
  <c r="K1000" i="12" s="1"/>
  <c r="L1000" i="12" s="1"/>
  <c r="G635" i="6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D1000" i="12" l="1"/>
  <c r="E1000" i="12" s="1"/>
  <c r="I1000" i="12" s="1"/>
  <c r="F635" i="6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F1000" i="12" l="1"/>
  <c r="B1001" i="12" s="1"/>
  <c r="N1000" i="12"/>
  <c r="M1000" i="12"/>
  <c r="G276" i="3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D1001" i="12" l="1"/>
  <c r="E1001" i="12" s="1"/>
  <c r="I1001" i="12" s="1"/>
  <c r="G1001" i="12"/>
  <c r="K1001" i="12" s="1"/>
  <c r="L1001" i="12" s="1"/>
  <c r="L276" i="3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M1001" i="12" l="1"/>
  <c r="F1001" i="12"/>
  <c r="B1002" i="12" s="1"/>
  <c r="G1002" i="12" s="1"/>
  <c r="K1002" i="12" s="1"/>
  <c r="L1002" i="12" s="1"/>
  <c r="N1001" i="12"/>
  <c r="D1002" i="12"/>
  <c r="E1002" i="12" s="1"/>
  <c r="I1002" i="12" s="1"/>
  <c r="G637" i="6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F1002" i="12" l="1"/>
  <c r="B1003" i="12" s="1"/>
  <c r="G1003" i="12" s="1"/>
  <c r="K1003" i="12" s="1"/>
  <c r="L1003" i="12" s="1"/>
  <c r="N1002" i="12"/>
  <c r="M1002" i="12"/>
  <c r="F637" i="6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D1003" i="12" l="1"/>
  <c r="E1003" i="12" s="1"/>
  <c r="I1003" i="12" s="1"/>
  <c r="D638" i="6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M1003" i="12" l="1"/>
  <c r="N1003" i="12"/>
  <c r="F1003" i="12"/>
  <c r="B1004" i="12" s="1"/>
  <c r="G1004" i="12" s="1"/>
  <c r="K1004" i="12" s="1"/>
  <c r="L1004" i="12" s="1"/>
  <c r="M638" i="6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D1004" i="12" l="1"/>
  <c r="E1004" i="12" s="1"/>
  <c r="I1004" i="12" s="1"/>
  <c r="G639" i="6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F1004" i="12" l="1"/>
  <c r="B1005" i="12" s="1"/>
  <c r="N1004" i="12"/>
  <c r="M1004" i="12"/>
  <c r="F639" i="6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D1005" i="12" l="1"/>
  <c r="E1005" i="12" s="1"/>
  <c r="I1005" i="12" s="1"/>
  <c r="G1005" i="12"/>
  <c r="K1005" i="12" s="1"/>
  <c r="L1005" i="12" s="1"/>
  <c r="F1005" i="12"/>
  <c r="B1006" i="12" s="1"/>
  <c r="G1006" i="12" s="1"/>
  <c r="K1006" i="12" s="1"/>
  <c r="L1006" i="12" s="1"/>
  <c r="D640" i="6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M1005" i="12" l="1"/>
  <c r="N1005" i="12"/>
  <c r="D1006" i="12"/>
  <c r="E1006" i="12" s="1"/>
  <c r="I1006" i="12" s="1"/>
  <c r="M640" i="6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F1006" i="12" l="1"/>
  <c r="B1007" i="12" s="1"/>
  <c r="N1006" i="12"/>
  <c r="M1006" i="12"/>
  <c r="F281" i="3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D1007" i="12" l="1"/>
  <c r="E1007" i="12" s="1"/>
  <c r="I1007" i="12" s="1"/>
  <c r="G1007" i="12"/>
  <c r="K1007" i="12" s="1"/>
  <c r="F1007" i="12"/>
  <c r="B1008" i="12" s="1"/>
  <c r="G1008" i="12" s="1"/>
  <c r="K1008" i="12" s="1"/>
  <c r="L1008" i="12" s="1"/>
  <c r="F282" i="3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L1007" i="12" l="1"/>
  <c r="N1007" i="12" s="1"/>
  <c r="M1007" i="12"/>
  <c r="D1008" i="12"/>
  <c r="E1008" i="12" s="1"/>
  <c r="I1008" i="12" s="1"/>
  <c r="F283" i="3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F1008" i="12" l="1"/>
  <c r="B1009" i="12" s="1"/>
  <c r="N1008" i="12"/>
  <c r="M1008" i="12"/>
  <c r="F284" i="3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D1009" i="12" l="1"/>
  <c r="E1009" i="12" s="1"/>
  <c r="I1009" i="12" s="1"/>
  <c r="G1009" i="12"/>
  <c r="K1009" i="12" s="1"/>
  <c r="L1009" i="12" s="1"/>
  <c r="F1009" i="12"/>
  <c r="B1010" i="12" s="1"/>
  <c r="G1010" i="12" s="1"/>
  <c r="K1010" i="12" s="1"/>
  <c r="L1010" i="12" s="1"/>
  <c r="M285" i="3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M1009" i="12" l="1"/>
  <c r="N1009" i="12"/>
  <c r="D1010" i="12"/>
  <c r="E1010" i="12" s="1"/>
  <c r="I1010" i="12" s="1"/>
  <c r="D286" i="3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F1010" i="12" l="1"/>
  <c r="B1011" i="12" s="1"/>
  <c r="N1010" i="12"/>
  <c r="M1010" i="12"/>
  <c r="D287" i="3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D1011" i="12" l="1"/>
  <c r="E1011" i="12" s="1"/>
  <c r="I1011" i="12" s="1"/>
  <c r="G1011" i="12"/>
  <c r="K1011" i="12" s="1"/>
  <c r="L1011" i="12" s="1"/>
  <c r="F1011" i="12"/>
  <c r="B1012" i="12" s="1"/>
  <c r="G1012" i="12" s="1"/>
  <c r="K1012" i="12" s="1"/>
  <c r="L1012" i="12" s="1"/>
  <c r="M644" i="6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M1011" i="12" l="1"/>
  <c r="N1011" i="12"/>
  <c r="D1012" i="12"/>
  <c r="E1012" i="12" s="1"/>
  <c r="I1012" i="12" s="1"/>
  <c r="G645" i="6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1012" i="12" l="1"/>
  <c r="B1013" i="12" s="1"/>
  <c r="N1012" i="12"/>
  <c r="M1012" i="12"/>
  <c r="F645" i="6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1013" i="12" l="1"/>
  <c r="E1013" i="12" s="1"/>
  <c r="I1013" i="12" s="1"/>
  <c r="G1013" i="12"/>
  <c r="K1013" i="12" s="1"/>
  <c r="L1013" i="12" s="1"/>
  <c r="F1013" i="12"/>
  <c r="B1014" i="12" s="1"/>
  <c r="G1014" i="12" s="1"/>
  <c r="K1014" i="12" s="1"/>
  <c r="L1014" i="12" s="1"/>
  <c r="D646" i="6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1013" i="12" l="1"/>
  <c r="N1013" i="12"/>
  <c r="D1014" i="12"/>
  <c r="E1014" i="12" s="1"/>
  <c r="I1014" i="12" s="1"/>
  <c r="M646" i="6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F1014" i="12" l="1"/>
  <c r="B1015" i="12" s="1"/>
  <c r="N1014" i="12"/>
  <c r="M1014" i="12"/>
  <c r="D291" i="3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D1015" i="12" l="1"/>
  <c r="E1015" i="12" s="1"/>
  <c r="I1015" i="12" s="1"/>
  <c r="G1015" i="12"/>
  <c r="K1015" i="12" s="1"/>
  <c r="F1015" i="12"/>
  <c r="B1016" i="12" s="1"/>
  <c r="G1016" i="12" s="1"/>
  <c r="K1016" i="12" s="1"/>
  <c r="L1016" i="12" s="1"/>
  <c r="F291" i="3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L1015" i="12" l="1"/>
  <c r="N1015" i="12" s="1"/>
  <c r="M1015" i="12"/>
  <c r="D1016" i="12"/>
  <c r="E1016" i="12" s="1"/>
  <c r="I1016" i="12" s="1"/>
  <c r="G292" i="3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F1016" i="12" l="1"/>
  <c r="B1017" i="12" s="1"/>
  <c r="N1016" i="12"/>
  <c r="M1016" i="12"/>
  <c r="I292" i="3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D1017" i="12" l="1"/>
  <c r="E1017" i="12" s="1"/>
  <c r="I1017" i="12" s="1"/>
  <c r="G1017" i="12"/>
  <c r="K1017" i="12" s="1"/>
  <c r="L1017" i="12" s="1"/>
  <c r="F1017" i="12"/>
  <c r="B1018" i="12" s="1"/>
  <c r="G1018" i="12" s="1"/>
  <c r="K1018" i="12" s="1"/>
  <c r="L1018" i="12" s="1"/>
  <c r="D293" i="3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M1017" i="12" l="1"/>
  <c r="N1017" i="12"/>
  <c r="D1018" i="12"/>
  <c r="E1018" i="12" s="1"/>
  <c r="I1018" i="12" s="1"/>
  <c r="M293" i="3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F1018" i="12" l="1"/>
  <c r="B1019" i="12" s="1"/>
  <c r="N1018" i="12"/>
  <c r="M1018" i="12"/>
  <c r="D294" i="3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D1019" i="12" l="1"/>
  <c r="E1019" i="12" s="1"/>
  <c r="I1019" i="12" s="1"/>
  <c r="G1019" i="12"/>
  <c r="K1019" i="12" s="1"/>
  <c r="L1019" i="12" s="1"/>
  <c r="F1019" i="12"/>
  <c r="B1020" i="12" s="1"/>
  <c r="G1020" i="12" s="1"/>
  <c r="K1020" i="12" s="1"/>
  <c r="L1020" i="12" s="1"/>
  <c r="L294" i="3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M1019" i="12" l="1"/>
  <c r="N1019" i="12"/>
  <c r="D1020" i="12"/>
  <c r="E1020" i="12" s="1"/>
  <c r="I1020" i="12" s="1"/>
  <c r="G295" i="3"/>
  <c r="K295" i="3" s="1"/>
  <c r="D295" i="3"/>
  <c r="E295" i="3" s="1"/>
  <c r="I295" i="3" s="1"/>
  <c r="F295" i="3"/>
  <c r="B296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F1020" i="12" l="1"/>
  <c r="B1021" i="12" s="1"/>
  <c r="N1020" i="12"/>
  <c r="M1020" i="12"/>
  <c r="D296" i="3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D1021" i="12" l="1"/>
  <c r="E1021" i="12" s="1"/>
  <c r="I1021" i="12" s="1"/>
  <c r="G1021" i="12"/>
  <c r="K1021" i="12" s="1"/>
  <c r="L1021" i="12" s="1"/>
  <c r="L296" i="3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F1021" i="12" l="1"/>
  <c r="B1022" i="12" s="1"/>
  <c r="G1022" i="12" s="1"/>
  <c r="K1022" i="12" s="1"/>
  <c r="L1022" i="12" s="1"/>
  <c r="M1021" i="12"/>
  <c r="N1021" i="12"/>
  <c r="D1022" i="12"/>
  <c r="E1022" i="12" s="1"/>
  <c r="I1022" i="12" s="1"/>
  <c r="M297" i="3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F1022" i="12" l="1"/>
  <c r="B1023" i="12" s="1"/>
  <c r="N1022" i="12"/>
  <c r="M1022" i="12"/>
  <c r="D298" i="3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D1023" i="12" l="1"/>
  <c r="E1023" i="12" s="1"/>
  <c r="I1023" i="12" s="1"/>
  <c r="G1023" i="12"/>
  <c r="K1023" i="12" s="1"/>
  <c r="L1023" i="12" s="1"/>
  <c r="F1023" i="12"/>
  <c r="B1024" i="12" s="1"/>
  <c r="G1024" i="12" s="1"/>
  <c r="K1024" i="12" s="1"/>
  <c r="L1024" i="12" s="1"/>
  <c r="M298" i="3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M1023" i="12" l="1"/>
  <c r="N1023" i="12"/>
  <c r="D1024" i="12"/>
  <c r="E1024" i="12" s="1"/>
  <c r="I1024" i="12" s="1"/>
  <c r="G299" i="3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F1024" i="12" l="1"/>
  <c r="B1025" i="12" s="1"/>
  <c r="N1024" i="12"/>
  <c r="M1024" i="12"/>
  <c r="D300" i="3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D1025" i="12" l="1"/>
  <c r="E1025" i="12" s="1"/>
  <c r="I1025" i="12" s="1"/>
  <c r="G1025" i="12"/>
  <c r="K1025" i="12" s="1"/>
  <c r="L1025" i="12" s="1"/>
  <c r="F1025" i="12"/>
  <c r="B1026" i="12" s="1"/>
  <c r="G1026" i="12" s="1"/>
  <c r="K1026" i="12" s="1"/>
  <c r="L1026" i="12" s="1"/>
  <c r="M300" i="3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M1025" i="12" l="1"/>
  <c r="N1025" i="12"/>
  <c r="D1026" i="12"/>
  <c r="E1026" i="12" s="1"/>
  <c r="I1026" i="12" s="1"/>
  <c r="L301" i="3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F1026" i="12" l="1"/>
  <c r="B1027" i="12" s="1"/>
  <c r="N1026" i="12"/>
  <c r="M1026" i="12"/>
  <c r="D302" i="3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D1027" i="12" l="1"/>
  <c r="E1027" i="12" s="1"/>
  <c r="I1027" i="12" s="1"/>
  <c r="G1027" i="12"/>
  <c r="K1027" i="12" s="1"/>
  <c r="L1027" i="12" s="1"/>
  <c r="L302" i="3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F1027" i="12" l="1"/>
  <c r="B1028" i="12" s="1"/>
  <c r="G1028" i="12" s="1"/>
  <c r="K1028" i="12" s="1"/>
  <c r="L1028" i="12" s="1"/>
  <c r="M1027" i="12"/>
  <c r="N1027" i="12"/>
  <c r="G303" i="3"/>
  <c r="K303" i="3" s="1"/>
  <c r="D303" i="3"/>
  <c r="E303" i="3" s="1"/>
  <c r="I303" i="3" s="1"/>
  <c r="F303" i="3"/>
  <c r="B304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D1028" i="12" l="1"/>
  <c r="E1028" i="12" s="1"/>
  <c r="I1028" i="12" s="1"/>
  <c r="N1028" i="12"/>
  <c r="M1028" i="12"/>
  <c r="D304" i="3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1028" i="12" l="1"/>
  <c r="B1029" i="12" s="1"/>
  <c r="D1029" i="12" s="1"/>
  <c r="E1029" i="12" s="1"/>
  <c r="I1029" i="12" s="1"/>
  <c r="F304" i="3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1029" i="12" l="1"/>
  <c r="K1029" i="12" s="1"/>
  <c r="F1029" i="12"/>
  <c r="B1030" i="12" s="1"/>
  <c r="G1030" i="12" s="1"/>
  <c r="K1030" i="12" s="1"/>
  <c r="L1030" i="12" s="1"/>
  <c r="M1029" i="12"/>
  <c r="G305" i="3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L1029" i="12" l="1"/>
  <c r="N1029" i="12" s="1"/>
  <c r="D1030" i="12"/>
  <c r="E1030" i="12" s="1"/>
  <c r="I1030" i="12" s="1"/>
  <c r="F1030" i="12"/>
  <c r="B1031" i="12" s="1"/>
  <c r="N1030" i="12"/>
  <c r="M1030" i="12"/>
  <c r="G306" i="3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D1031" i="12" l="1"/>
  <c r="E1031" i="12" s="1"/>
  <c r="I1031" i="12" s="1"/>
  <c r="G1031" i="12"/>
  <c r="K1031" i="12" s="1"/>
  <c r="I306" i="3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L1031" i="12" l="1"/>
  <c r="N1031" i="12" s="1"/>
  <c r="F1031" i="12"/>
  <c r="B1032" i="12" s="1"/>
  <c r="G1032" i="12" s="1"/>
  <c r="K1032" i="12" s="1"/>
  <c r="L1032" i="12" s="1"/>
  <c r="M1031" i="12"/>
  <c r="D1032" i="12"/>
  <c r="E1032" i="12" s="1"/>
  <c r="I1032" i="12" s="1"/>
  <c r="G307" i="3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F1032" i="12" l="1"/>
  <c r="B1033" i="12" s="1"/>
  <c r="N1032" i="12"/>
  <c r="M1032" i="12"/>
  <c r="I307" i="3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D1033" i="12" l="1"/>
  <c r="E1033" i="12" s="1"/>
  <c r="I1033" i="12" s="1"/>
  <c r="G1033" i="12"/>
  <c r="K1033" i="12" s="1"/>
  <c r="L1033" i="12" s="1"/>
  <c r="F1033" i="12"/>
  <c r="B1034" i="12" s="1"/>
  <c r="G1034" i="12" s="1"/>
  <c r="K1034" i="12" s="1"/>
  <c r="L1034" i="12" s="1"/>
  <c r="D308" i="3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M1033" i="12" l="1"/>
  <c r="N1033" i="12"/>
  <c r="D1034" i="12"/>
  <c r="E1034" i="12" s="1"/>
  <c r="I1034" i="12" s="1"/>
  <c r="L308" i="3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F1034" i="12" l="1"/>
  <c r="B1035" i="12" s="1"/>
  <c r="N1034" i="12"/>
  <c r="M1034" i="12"/>
  <c r="D309" i="3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D1035" i="12" l="1"/>
  <c r="E1035" i="12" s="1"/>
  <c r="I1035" i="12" s="1"/>
  <c r="G1035" i="12"/>
  <c r="K1035" i="12" s="1"/>
  <c r="L1035" i="12" s="1"/>
  <c r="F1035" i="12"/>
  <c r="B1036" i="12" s="1"/>
  <c r="G1036" i="12" s="1"/>
  <c r="K1036" i="12" s="1"/>
  <c r="L1036" i="12" s="1"/>
  <c r="M309" i="3"/>
  <c r="L309" i="3"/>
  <c r="N309" i="3" s="1"/>
  <c r="G310" i="3"/>
  <c r="K310" i="3" s="1"/>
  <c r="D310" i="3"/>
  <c r="E310" i="3" s="1"/>
  <c r="I310" i="3" s="1"/>
  <c r="F310" i="3"/>
  <c r="B311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M1035" i="12" l="1"/>
  <c r="N1035" i="12"/>
  <c r="D1036" i="12"/>
  <c r="E1036" i="12" s="1"/>
  <c r="I1036" i="12" s="1"/>
  <c r="G311" i="3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F1036" i="12" l="1"/>
  <c r="B1037" i="12" s="1"/>
  <c r="N1036" i="12"/>
  <c r="M1036" i="12"/>
  <c r="F311" i="3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D1037" i="12" l="1"/>
  <c r="E1037" i="12" s="1"/>
  <c r="I1037" i="12" s="1"/>
  <c r="G1037" i="12"/>
  <c r="K1037" i="12" s="1"/>
  <c r="L1037" i="12" s="1"/>
  <c r="D312" i="3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M1037" i="12" l="1"/>
  <c r="F1037" i="12"/>
  <c r="B1038" i="12" s="1"/>
  <c r="G1038" i="12" s="1"/>
  <c r="K1038" i="12" s="1"/>
  <c r="L1038" i="12" s="1"/>
  <c r="N1037" i="12"/>
  <c r="D1038" i="12"/>
  <c r="E1038" i="12" s="1"/>
  <c r="I1038" i="12" s="1"/>
  <c r="M312" i="3"/>
  <c r="L312" i="3"/>
  <c r="N312" i="3" s="1"/>
  <c r="G313" i="3"/>
  <c r="K313" i="3" s="1"/>
  <c r="D313" i="3"/>
  <c r="E313" i="3" s="1"/>
  <c r="I313" i="3" s="1"/>
  <c r="F313" i="3"/>
  <c r="B314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F1038" i="12" l="1"/>
  <c r="B1039" i="12" s="1"/>
  <c r="N1038" i="12"/>
  <c r="M1038" i="12"/>
  <c r="D314" i="3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D1039" i="12" l="1"/>
  <c r="E1039" i="12" s="1"/>
  <c r="I1039" i="12" s="1"/>
  <c r="G1039" i="12"/>
  <c r="K1039" i="12" s="1"/>
  <c r="L1039" i="12" s="1"/>
  <c r="F1039" i="12"/>
  <c r="B1040" i="12" s="1"/>
  <c r="G1040" i="12" s="1"/>
  <c r="K1040" i="12" s="1"/>
  <c r="L1040" i="12" s="1"/>
  <c r="M314" i="3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M1039" i="12" l="1"/>
  <c r="N1039" i="12"/>
  <c r="D1040" i="12"/>
  <c r="E1040" i="12" s="1"/>
  <c r="I1040" i="12" s="1"/>
  <c r="G315" i="3"/>
  <c r="K315" i="3" s="1"/>
  <c r="D315" i="3"/>
  <c r="E315" i="3" s="1"/>
  <c r="I315" i="3" s="1"/>
  <c r="F315" i="3"/>
  <c r="B316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F1040" i="12" l="1"/>
  <c r="B1041" i="12" s="1"/>
  <c r="N1040" i="12"/>
  <c r="M1040" i="12"/>
  <c r="D316" i="3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D1041" i="12" l="1"/>
  <c r="E1041" i="12" s="1"/>
  <c r="I1041" i="12" s="1"/>
  <c r="G1041" i="12"/>
  <c r="K1041" i="12" s="1"/>
  <c r="L1041" i="12" s="1"/>
  <c r="F1041" i="12"/>
  <c r="B1042" i="12" s="1"/>
  <c r="G1042" i="12" s="1"/>
  <c r="K1042" i="12" s="1"/>
  <c r="L1042" i="12" s="1"/>
  <c r="M316" i="3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M1041" i="12" l="1"/>
  <c r="N1041" i="12"/>
  <c r="D1042" i="12"/>
  <c r="E1042" i="12" s="1"/>
  <c r="I1042" i="12" s="1"/>
  <c r="L317" i="3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F1042" i="12" l="1"/>
  <c r="B1043" i="12" s="1"/>
  <c r="N1042" i="12"/>
  <c r="M1042" i="12"/>
  <c r="D318" i="3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D1043" i="12" l="1"/>
  <c r="E1043" i="12" s="1"/>
  <c r="I1043" i="12" s="1"/>
  <c r="G1043" i="12"/>
  <c r="K1043" i="12" s="1"/>
  <c r="L1043" i="12" s="1"/>
  <c r="F1043" i="12"/>
  <c r="B1044" i="12" s="1"/>
  <c r="G1044" i="12" s="1"/>
  <c r="K1044" i="12" s="1"/>
  <c r="L1044" i="12" s="1"/>
  <c r="M318" i="3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M1043" i="12" l="1"/>
  <c r="N1043" i="12"/>
  <c r="D1044" i="12"/>
  <c r="E1044" i="12" s="1"/>
  <c r="I1044" i="12" s="1"/>
  <c r="G319" i="3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F1044" i="12" l="1"/>
  <c r="B1045" i="12" s="1"/>
  <c r="N1044" i="12"/>
  <c r="M1044" i="12"/>
  <c r="D320" i="3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D1045" i="12" l="1"/>
  <c r="E1045" i="12" s="1"/>
  <c r="I1045" i="12" s="1"/>
  <c r="G1045" i="12"/>
  <c r="K1045" i="12" s="1"/>
  <c r="L1045" i="12" s="1"/>
  <c r="M320" i="3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F1045" i="12" l="1"/>
  <c r="B1046" i="12" s="1"/>
  <c r="G1046" i="12" s="1"/>
  <c r="K1046" i="12" s="1"/>
  <c r="L1046" i="12" s="1"/>
  <c r="M1045" i="12"/>
  <c r="N1045" i="12"/>
  <c r="I321" i="3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D1046" i="12" l="1"/>
  <c r="E1046" i="12" s="1"/>
  <c r="I1046" i="12" s="1"/>
  <c r="N1046" i="12"/>
  <c r="M1046" i="12"/>
  <c r="G322" i="3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F1046" i="12" l="1"/>
  <c r="B1047" i="12" s="1"/>
  <c r="D1047" i="12" s="1"/>
  <c r="E1047" i="12" s="1"/>
  <c r="I322" i="3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G1047" i="12" l="1"/>
  <c r="K1047" i="12" s="1"/>
  <c r="L1047" i="12" s="1"/>
  <c r="N1047" i="12" s="1"/>
  <c r="I1047" i="12"/>
  <c r="F1047" i="12"/>
  <c r="B1048" i="12" s="1"/>
  <c r="G1048" i="12" s="1"/>
  <c r="K1048" i="12" s="1"/>
  <c r="L1048" i="12" s="1"/>
  <c r="G323" i="3"/>
  <c r="K323" i="3" s="1"/>
  <c r="D323" i="3"/>
  <c r="E323" i="3" s="1"/>
  <c r="I323" i="3" s="1"/>
  <c r="F323" i="3"/>
  <c r="B324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D1048" i="12" l="1"/>
  <c r="E1048" i="12" s="1"/>
  <c r="I1048" i="12" s="1"/>
  <c r="M1047" i="12"/>
  <c r="F1048" i="12"/>
  <c r="B1049" i="12" s="1"/>
  <c r="N1048" i="12"/>
  <c r="M1048" i="12"/>
  <c r="D324" i="3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D1049" i="12" l="1"/>
  <c r="E1049" i="12" s="1"/>
  <c r="I1049" i="12" s="1"/>
  <c r="G1049" i="12"/>
  <c r="K1049" i="12" s="1"/>
  <c r="L1049" i="12" s="1"/>
  <c r="F1049" i="12"/>
  <c r="B1050" i="12" s="1"/>
  <c r="G1050" i="12" s="1"/>
  <c r="K1050" i="12" s="1"/>
  <c r="L1050" i="12" s="1"/>
  <c r="M324" i="3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M1049" i="12" l="1"/>
  <c r="N1049" i="12"/>
  <c r="D1050" i="12"/>
  <c r="E1050" i="12" s="1"/>
  <c r="I1050" i="12" s="1"/>
  <c r="I325" i="3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F1050" i="12" l="1"/>
  <c r="B1051" i="12" s="1"/>
  <c r="N1050" i="12"/>
  <c r="M1050" i="12"/>
  <c r="D326" i="3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D1051" i="12" l="1"/>
  <c r="E1051" i="12" s="1"/>
  <c r="I1051" i="12" s="1"/>
  <c r="G1051" i="12"/>
  <c r="K1051" i="12" s="1"/>
  <c r="L1051" i="12" s="1"/>
  <c r="L326" i="3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F1051" i="12" l="1"/>
  <c r="B1052" i="12" s="1"/>
  <c r="G1052" i="12" s="1"/>
  <c r="K1052" i="12" s="1"/>
  <c r="L1052" i="12" s="1"/>
  <c r="M1051" i="12"/>
  <c r="N1051" i="12"/>
  <c r="D327" i="3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D1052" i="12" l="1"/>
  <c r="E1052" i="12" s="1"/>
  <c r="I1052" i="12" s="1"/>
  <c r="N1052" i="12"/>
  <c r="M1052" i="12"/>
  <c r="M327" i="3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F1052" i="12" l="1"/>
  <c r="B1053" i="12" s="1"/>
  <c r="D1053" i="12" s="1"/>
  <c r="E1053" i="12" s="1"/>
  <c r="I1053" i="12" s="1"/>
  <c r="D328" i="3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G1053" i="12" l="1"/>
  <c r="K1053" i="12" s="1"/>
  <c r="L1053" i="12" s="1"/>
  <c r="F1053" i="12"/>
  <c r="B1054" i="12" s="1"/>
  <c r="G1054" i="12" s="1"/>
  <c r="K1054" i="12" s="1"/>
  <c r="L1054" i="12" s="1"/>
  <c r="M1053" i="12"/>
  <c r="N1053" i="12"/>
  <c r="F328" i="3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D1054" i="12" l="1"/>
  <c r="E1054" i="12" s="1"/>
  <c r="I1054" i="12" s="1"/>
  <c r="N1054" i="12"/>
  <c r="M1054" i="12"/>
  <c r="G329" i="3"/>
  <c r="K329" i="3" s="1"/>
  <c r="D329" i="3"/>
  <c r="E329" i="3" s="1"/>
  <c r="I329" i="3" s="1"/>
  <c r="F329" i="3"/>
  <c r="B330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F1054" i="12" l="1"/>
  <c r="B1055" i="12" s="1"/>
  <c r="D1055" i="12" s="1"/>
  <c r="E1055" i="12" s="1"/>
  <c r="D330" i="3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G1055" i="12" l="1"/>
  <c r="K1055" i="12" s="1"/>
  <c r="I1055" i="12"/>
  <c r="F1055" i="12"/>
  <c r="B1056" i="12" s="1"/>
  <c r="G1056" i="12" s="1"/>
  <c r="K1056" i="12" s="1"/>
  <c r="L1056" i="12" s="1"/>
  <c r="L330" i="3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L1055" i="12" l="1"/>
  <c r="N1055" i="12" s="1"/>
  <c r="D1056" i="12"/>
  <c r="E1056" i="12" s="1"/>
  <c r="I1056" i="12" s="1"/>
  <c r="M1055" i="12"/>
  <c r="F1056" i="12"/>
  <c r="B1057" i="12" s="1"/>
  <c r="N1056" i="12"/>
  <c r="M1056" i="12"/>
  <c r="D331" i="3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D1057" i="12" l="1"/>
  <c r="E1057" i="12" s="1"/>
  <c r="I1057" i="12" s="1"/>
  <c r="G1057" i="12"/>
  <c r="K1057" i="12" s="1"/>
  <c r="L1057" i="12" s="1"/>
  <c r="F1057" i="12"/>
  <c r="B1058" i="12" s="1"/>
  <c r="G1058" i="12" s="1"/>
  <c r="K1058" i="12" s="1"/>
  <c r="L1058" i="12" s="1"/>
  <c r="M331" i="3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M1057" i="12" l="1"/>
  <c r="N1057" i="12"/>
  <c r="D1058" i="12"/>
  <c r="E1058" i="12" s="1"/>
  <c r="I1058" i="12" s="1"/>
  <c r="D332" i="3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F1058" i="12" l="1"/>
  <c r="B1059" i="12" s="1"/>
  <c r="N1058" i="12"/>
  <c r="M1058" i="12"/>
  <c r="F332" i="3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D1059" i="12" l="1"/>
  <c r="E1059" i="12" s="1"/>
  <c r="I1059" i="12" s="1"/>
  <c r="G1059" i="12"/>
  <c r="K1059" i="12" s="1"/>
  <c r="L1059" i="12" s="1"/>
  <c r="F1059" i="12"/>
  <c r="B1060" i="12" s="1"/>
  <c r="G1060" i="12" s="1"/>
  <c r="K1060" i="12" s="1"/>
  <c r="L1060" i="12" s="1"/>
  <c r="G333" i="3"/>
  <c r="K333" i="3" s="1"/>
  <c r="D333" i="3"/>
  <c r="E333" i="3" s="1"/>
  <c r="I333" i="3" s="1"/>
  <c r="F333" i="3"/>
  <c r="B334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M1059" i="12" l="1"/>
  <c r="N1059" i="12"/>
  <c r="D1060" i="12"/>
  <c r="E1060" i="12" s="1"/>
  <c r="I1060" i="12" s="1"/>
  <c r="G334" i="3"/>
  <c r="K334" i="3" s="1"/>
  <c r="D334" i="3"/>
  <c r="E334" i="3" s="1"/>
  <c r="I334" i="3" s="1"/>
  <c r="F334" i="3"/>
  <c r="B335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F1060" i="12" l="1"/>
  <c r="B1061" i="12" s="1"/>
  <c r="N1060" i="12"/>
  <c r="M1060" i="12"/>
  <c r="G335" i="3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D1061" i="12" l="1"/>
  <c r="E1061" i="12" s="1"/>
  <c r="I1061" i="12" s="1"/>
  <c r="G1061" i="12"/>
  <c r="K1061" i="12" s="1"/>
  <c r="L1061" i="12" s="1"/>
  <c r="F1061" i="12"/>
  <c r="B1062" i="12" s="1"/>
  <c r="G1062" i="12" s="1"/>
  <c r="K1062" i="12" s="1"/>
  <c r="L1062" i="12" s="1"/>
  <c r="I335" i="3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M1061" i="12" l="1"/>
  <c r="N1061" i="12"/>
  <c r="D1062" i="12"/>
  <c r="E1062" i="12" s="1"/>
  <c r="I1062" i="12" s="1"/>
  <c r="D336" i="3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F1062" i="12" l="1"/>
  <c r="B1063" i="12" s="1"/>
  <c r="N1062" i="12"/>
  <c r="M1062" i="12"/>
  <c r="F336" i="3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D1063" i="12" l="1"/>
  <c r="E1063" i="12" s="1"/>
  <c r="I1063" i="12" s="1"/>
  <c r="G1063" i="12"/>
  <c r="K1063" i="12" s="1"/>
  <c r="L1063" i="12" s="1"/>
  <c r="F1063" i="12"/>
  <c r="B1064" i="12" s="1"/>
  <c r="G1064" i="12" s="1"/>
  <c r="K1064" i="12" s="1"/>
  <c r="L1064" i="12" s="1"/>
  <c r="D337" i="3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M1063" i="12" l="1"/>
  <c r="N1063" i="12"/>
  <c r="D1064" i="12"/>
  <c r="E1064" i="12" s="1"/>
  <c r="I1064" i="12" s="1"/>
  <c r="L337" i="3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F1064" i="12" l="1"/>
  <c r="B1065" i="12" s="1"/>
  <c r="N1064" i="12"/>
  <c r="M1064" i="12"/>
  <c r="I338" i="3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D1065" i="12" l="1"/>
  <c r="E1065" i="12" s="1"/>
  <c r="I1065" i="12" s="1"/>
  <c r="G1065" i="12"/>
  <c r="K1065" i="12" s="1"/>
  <c r="L1065" i="12" s="1"/>
  <c r="F1065" i="12"/>
  <c r="B1066" i="12" s="1"/>
  <c r="G1066" i="12" s="1"/>
  <c r="K1066" i="12" s="1"/>
  <c r="L1066" i="12" s="1"/>
  <c r="G339" i="3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M1065" i="12" l="1"/>
  <c r="N1065" i="12"/>
  <c r="D1066" i="12"/>
  <c r="E1066" i="12" s="1"/>
  <c r="I1066" i="12" s="1"/>
  <c r="I339" i="3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F1066" i="12" l="1"/>
  <c r="B1067" i="12" s="1"/>
  <c r="N1066" i="12"/>
  <c r="M1066" i="12"/>
  <c r="D340" i="3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D1067" i="12" l="1"/>
  <c r="E1067" i="12" s="1"/>
  <c r="I1067" i="12" s="1"/>
  <c r="G1067" i="12"/>
  <c r="K1067" i="12" s="1"/>
  <c r="L1067" i="12" s="1"/>
  <c r="F1067" i="12"/>
  <c r="B1068" i="12" s="1"/>
  <c r="G1068" i="12" s="1"/>
  <c r="K1068" i="12" s="1"/>
  <c r="L1068" i="12" s="1"/>
  <c r="F340" i="3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M1067" i="12" l="1"/>
  <c r="N1067" i="12"/>
  <c r="D1068" i="12"/>
  <c r="E1068" i="12" s="1"/>
  <c r="I1068" i="12" s="1"/>
  <c r="G341" i="3"/>
  <c r="K341" i="3" s="1"/>
  <c r="D341" i="3"/>
  <c r="E341" i="3" s="1"/>
  <c r="I341" i="3" s="1"/>
  <c r="F341" i="3"/>
  <c r="B342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F1068" i="12" l="1"/>
  <c r="B1069" i="12" s="1"/>
  <c r="N1068" i="12"/>
  <c r="M1068" i="12"/>
  <c r="D342" i="3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D1069" i="12" l="1"/>
  <c r="E1069" i="12" s="1"/>
  <c r="I1069" i="12" s="1"/>
  <c r="G1069" i="12"/>
  <c r="K1069" i="12" s="1"/>
  <c r="L1069" i="12" s="1"/>
  <c r="F1069" i="12"/>
  <c r="B1070" i="12" s="1"/>
  <c r="G1070" i="12" s="1"/>
  <c r="K1070" i="12" s="1"/>
  <c r="L1070" i="12" s="1"/>
  <c r="F342" i="3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M1069" i="12" l="1"/>
  <c r="N1069" i="12"/>
  <c r="D1070" i="12"/>
  <c r="E1070" i="12" s="1"/>
  <c r="I1070" i="12" s="1"/>
  <c r="G343" i="3"/>
  <c r="K343" i="3" s="1"/>
  <c r="D343" i="3"/>
  <c r="E343" i="3" s="1"/>
  <c r="I343" i="3" s="1"/>
  <c r="F343" i="3"/>
  <c r="B344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F1070" i="12" l="1"/>
  <c r="B1071" i="12" s="1"/>
  <c r="N1070" i="12"/>
  <c r="M1070" i="12"/>
  <c r="D344" i="3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D1071" i="12" l="1"/>
  <c r="E1071" i="12" s="1"/>
  <c r="I1071" i="12" s="1"/>
  <c r="G1071" i="12"/>
  <c r="K1071" i="12" s="1"/>
  <c r="L1071" i="12" s="1"/>
  <c r="F1071" i="12"/>
  <c r="B1072" i="12" s="1"/>
  <c r="G1072" i="12" s="1"/>
  <c r="K1072" i="12" s="1"/>
  <c r="L1072" i="12" s="1"/>
  <c r="M344" i="3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M1071" i="12" l="1"/>
  <c r="N1071" i="12"/>
  <c r="D1072" i="12"/>
  <c r="E1072" i="12" s="1"/>
  <c r="I1072" i="12" s="1"/>
  <c r="I345" i="3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F1072" i="12" l="1"/>
  <c r="B1073" i="12" s="1"/>
  <c r="N1072" i="12"/>
  <c r="M1072" i="12"/>
  <c r="D346" i="3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D1073" i="12" l="1"/>
  <c r="E1073" i="12" s="1"/>
  <c r="I1073" i="12" s="1"/>
  <c r="G1073" i="12"/>
  <c r="K1073" i="12" s="1"/>
  <c r="L1073" i="12" s="1"/>
  <c r="F1073" i="12"/>
  <c r="B1074" i="12" s="1"/>
  <c r="G1074" i="12" s="1"/>
  <c r="K1074" i="12" s="1"/>
  <c r="L1074" i="12" s="1"/>
  <c r="L346" i="3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M1073" i="12" l="1"/>
  <c r="N1073" i="12"/>
  <c r="D1074" i="12"/>
  <c r="E1074" i="12" s="1"/>
  <c r="I1074" i="12" s="1"/>
  <c r="L347" i="3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F1074" i="12" l="1"/>
  <c r="B1075" i="12" s="1"/>
  <c r="N1074" i="12"/>
  <c r="M1074" i="12"/>
  <c r="F348" i="3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D1075" i="12" l="1"/>
  <c r="E1075" i="12" s="1"/>
  <c r="I1075" i="12" s="1"/>
  <c r="G1075" i="12"/>
  <c r="K1075" i="12" s="1"/>
  <c r="L1075" i="12" s="1"/>
  <c r="F1075" i="12"/>
  <c r="B1076" i="12" s="1"/>
  <c r="G1076" i="12" s="1"/>
  <c r="K1076" i="12" s="1"/>
  <c r="L1076" i="12" s="1"/>
  <c r="G349" i="3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M1075" i="12" l="1"/>
  <c r="N1075" i="12"/>
  <c r="D1076" i="12"/>
  <c r="E1076" i="12" s="1"/>
  <c r="I1076" i="12" s="1"/>
  <c r="G350" i="3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F1076" i="12" l="1"/>
  <c r="B1077" i="12" s="1"/>
  <c r="N1076" i="12"/>
  <c r="M1076" i="12"/>
  <c r="I350" i="3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D1077" i="12" l="1"/>
  <c r="E1077" i="12" s="1"/>
  <c r="I1077" i="12" s="1"/>
  <c r="G1077" i="12"/>
  <c r="K1077" i="12" s="1"/>
  <c r="L1077" i="12" s="1"/>
  <c r="F1077" i="12"/>
  <c r="B1078" i="12" s="1"/>
  <c r="G1078" i="12" s="1"/>
  <c r="K1078" i="12" s="1"/>
  <c r="L1078" i="12" s="1"/>
  <c r="D351" i="3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M1077" i="12" l="1"/>
  <c r="N1077" i="12"/>
  <c r="D1078" i="12"/>
  <c r="E1078" i="12" s="1"/>
  <c r="I1078" i="12" s="1"/>
  <c r="M351" i="3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F1078" i="12" l="1"/>
  <c r="B1079" i="12" s="1"/>
  <c r="N1078" i="12"/>
  <c r="M1078" i="12"/>
  <c r="G352" i="3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D1079" i="12" l="1"/>
  <c r="E1079" i="12" s="1"/>
  <c r="I1079" i="12" s="1"/>
  <c r="G1079" i="12"/>
  <c r="K1079" i="12" s="1"/>
  <c r="L1079" i="12" s="1"/>
  <c r="I352" i="3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M1079" i="12" l="1"/>
  <c r="F1079" i="12"/>
  <c r="B1080" i="12" s="1"/>
  <c r="G1080" i="12" s="1"/>
  <c r="K1080" i="12" s="1"/>
  <c r="L1080" i="12" s="1"/>
  <c r="N1079" i="12"/>
  <c r="D1080" i="12"/>
  <c r="E1080" i="12" s="1"/>
  <c r="I1080" i="12" s="1"/>
  <c r="G353" i="3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F1080" i="12" l="1"/>
  <c r="B1081" i="12" s="1"/>
  <c r="N1080" i="12"/>
  <c r="M1080" i="12"/>
  <c r="I353" i="3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D1081" i="12" l="1"/>
  <c r="E1081" i="12" s="1"/>
  <c r="I1081" i="12" s="1"/>
  <c r="G1081" i="12"/>
  <c r="K1081" i="12" s="1"/>
  <c r="L1081" i="12" s="1"/>
  <c r="D354" i="3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M1081" i="12" l="1"/>
  <c r="F1081" i="12"/>
  <c r="B1082" i="12" s="1"/>
  <c r="G1082" i="12" s="1"/>
  <c r="K1082" i="12" s="1"/>
  <c r="L1082" i="12" s="1"/>
  <c r="N1081" i="12"/>
  <c r="D1082" i="12"/>
  <c r="E1082" i="12" s="1"/>
  <c r="I1082" i="12" s="1"/>
  <c r="M354" i="3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F1082" i="12" l="1"/>
  <c r="B1083" i="12" s="1"/>
  <c r="N1082" i="12"/>
  <c r="M1082" i="12"/>
  <c r="D355" i="3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D1083" i="12" l="1"/>
  <c r="E1083" i="12" s="1"/>
  <c r="I1083" i="12" s="1"/>
  <c r="G1083" i="12"/>
  <c r="K1083" i="12" s="1"/>
  <c r="L1083" i="12" s="1"/>
  <c r="F1083" i="12"/>
  <c r="B1084" i="12" s="1"/>
  <c r="G1084" i="12" s="1"/>
  <c r="K1084" i="12" s="1"/>
  <c r="L1084" i="12" s="1"/>
  <c r="M355" i="3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M1083" i="12" l="1"/>
  <c r="N1083" i="12"/>
  <c r="D1084" i="12"/>
  <c r="E1084" i="12" s="1"/>
  <c r="I1084" i="12" s="1"/>
  <c r="G356" i="3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F1084" i="12" l="1"/>
  <c r="B1085" i="12" s="1"/>
  <c r="N1084" i="12"/>
  <c r="M1084" i="12"/>
  <c r="I356" i="3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D1085" i="12" l="1"/>
  <c r="E1085" i="12" s="1"/>
  <c r="I1085" i="12" s="1"/>
  <c r="G1085" i="12"/>
  <c r="K1085" i="12" s="1"/>
  <c r="L1085" i="12" s="1"/>
  <c r="F1085" i="12"/>
  <c r="B1086" i="12" s="1"/>
  <c r="G1086" i="12" s="1"/>
  <c r="K1086" i="12" s="1"/>
  <c r="L1086" i="12" s="1"/>
  <c r="D357" i="3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M1085" i="12" l="1"/>
  <c r="N1085" i="12"/>
  <c r="D1086" i="12"/>
  <c r="E1086" i="12" s="1"/>
  <c r="I1086" i="12" s="1"/>
  <c r="M357" i="3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F1086" i="12" l="1"/>
  <c r="B1087" i="12" s="1"/>
  <c r="N1086" i="12"/>
  <c r="M1086" i="12"/>
  <c r="D358" i="3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D1087" i="12" l="1"/>
  <c r="E1087" i="12" s="1"/>
  <c r="I1087" i="12" s="1"/>
  <c r="G1087" i="12"/>
  <c r="K1087" i="12" s="1"/>
  <c r="L1087" i="12" s="1"/>
  <c r="F1087" i="12"/>
  <c r="B1088" i="12" s="1"/>
  <c r="G1088" i="12" s="1"/>
  <c r="K1088" i="12" s="1"/>
  <c r="L1088" i="12" s="1"/>
  <c r="M358" i="3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M1087" i="12" l="1"/>
  <c r="N1087" i="12"/>
  <c r="D1088" i="12"/>
  <c r="E1088" i="12" s="1"/>
  <c r="I1088" i="12" s="1"/>
  <c r="D359" i="3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F1088" i="12" l="1"/>
  <c r="B1089" i="12" s="1"/>
  <c r="N1088" i="12"/>
  <c r="M1088" i="12"/>
  <c r="L359" i="3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D1089" i="12" l="1"/>
  <c r="E1089" i="12" s="1"/>
  <c r="I1089" i="12" s="1"/>
  <c r="G1089" i="12"/>
  <c r="K1089" i="12" s="1"/>
  <c r="L1089" i="12" s="1"/>
  <c r="F1089" i="12"/>
  <c r="B1090" i="12" s="1"/>
  <c r="G1090" i="12" s="1"/>
  <c r="K1090" i="12" s="1"/>
  <c r="L1090" i="12" s="1"/>
  <c r="G360" i="3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M1089" i="12" l="1"/>
  <c r="N1089" i="12"/>
  <c r="D1090" i="12"/>
  <c r="E1090" i="12" s="1"/>
  <c r="I1090" i="12" s="1"/>
  <c r="I360" i="3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F1090" i="12" l="1"/>
  <c r="B1091" i="12" s="1"/>
  <c r="N1090" i="12"/>
  <c r="M1090" i="12"/>
  <c r="D361" i="3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D1091" i="12" l="1"/>
  <c r="E1091" i="12" s="1"/>
  <c r="I1091" i="12" s="1"/>
  <c r="G1091" i="12"/>
  <c r="K1091" i="12" s="1"/>
  <c r="L1091" i="12" s="1"/>
  <c r="F1091" i="12"/>
  <c r="B1092" i="12" s="1"/>
  <c r="G1092" i="12" s="1"/>
  <c r="K1092" i="12" s="1"/>
  <c r="L1092" i="12" s="1"/>
  <c r="M361" i="3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M1091" i="12" l="1"/>
  <c r="N1091" i="12"/>
  <c r="D1092" i="12"/>
  <c r="E1092" i="12" s="1"/>
  <c r="I1092" i="12" s="1"/>
  <c r="D362" i="3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F1092" i="12" l="1"/>
  <c r="B1093" i="12" s="1"/>
  <c r="N1092" i="12"/>
  <c r="M1092" i="12"/>
  <c r="L362" i="3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D1093" i="12" l="1"/>
  <c r="E1093" i="12" s="1"/>
  <c r="I1093" i="12" s="1"/>
  <c r="G1093" i="12"/>
  <c r="K1093" i="12" s="1"/>
  <c r="L1093" i="12" s="1"/>
  <c r="D363" i="3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M1093" i="12" l="1"/>
  <c r="F1093" i="12"/>
  <c r="B1094" i="12" s="1"/>
  <c r="G1094" i="12" s="1"/>
  <c r="K1094" i="12" s="1"/>
  <c r="L1094" i="12" s="1"/>
  <c r="N1093" i="12"/>
  <c r="D1094" i="12"/>
  <c r="E1094" i="12" s="1"/>
  <c r="I1094" i="12" s="1"/>
  <c r="M363" i="3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F1094" i="12" l="1"/>
  <c r="B1095" i="12" s="1"/>
  <c r="N1094" i="12"/>
  <c r="M1094" i="12"/>
  <c r="G364" i="3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D1095" i="12" l="1"/>
  <c r="E1095" i="12" s="1"/>
  <c r="I1095" i="12" s="1"/>
  <c r="G1095" i="12"/>
  <c r="K1095" i="12" s="1"/>
  <c r="L1095" i="12" s="1"/>
  <c r="F1095" i="12"/>
  <c r="B1096" i="12" s="1"/>
  <c r="G1096" i="12" s="1"/>
  <c r="K1096" i="12" s="1"/>
  <c r="L1096" i="12" s="1"/>
  <c r="I364" i="3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M1095" i="12" l="1"/>
  <c r="N1095" i="12"/>
  <c r="D1096" i="12"/>
  <c r="E1096" i="12" s="1"/>
  <c r="I1096" i="12" s="1"/>
  <c r="D365" i="3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F1096" i="12" l="1"/>
  <c r="B1097" i="12" s="1"/>
  <c r="N1096" i="12"/>
  <c r="M1096" i="12"/>
  <c r="L365" i="3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1097" i="12" l="1"/>
  <c r="E1097" i="12" s="1"/>
  <c r="I1097" i="12" s="1"/>
  <c r="G1097" i="12"/>
  <c r="K1097" i="12" s="1"/>
  <c r="L1097" i="12" s="1"/>
  <c r="F1097" i="12"/>
  <c r="B1098" i="12" s="1"/>
  <c r="G1098" i="12" s="1"/>
  <c r="K1098" i="12" s="1"/>
  <c r="L1098" i="12" s="1"/>
  <c r="D366" i="3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1097" i="12" l="1"/>
  <c r="N1097" i="12"/>
  <c r="D1098" i="12"/>
  <c r="E1098" i="12" s="1"/>
  <c r="I1098" i="12" s="1"/>
  <c r="M366" i="3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F1098" i="12" l="1"/>
  <c r="B1099" i="12" s="1"/>
  <c r="N1098" i="12"/>
  <c r="M1098" i="12"/>
  <c r="D367" i="3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D1099" i="12" l="1"/>
  <c r="E1099" i="12" s="1"/>
  <c r="I1099" i="12" s="1"/>
  <c r="G1099" i="12"/>
  <c r="K1099" i="12" s="1"/>
  <c r="L1099" i="12" s="1"/>
  <c r="F1099" i="12"/>
  <c r="B1100" i="12" s="1"/>
  <c r="G1100" i="12" s="1"/>
  <c r="K1100" i="12" s="1"/>
  <c r="L1100" i="12" s="1"/>
  <c r="M367" i="3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M1099" i="12" l="1"/>
  <c r="N1099" i="12"/>
  <c r="D1100" i="12"/>
  <c r="E1100" i="12" s="1"/>
  <c r="I1100" i="12" s="1"/>
  <c r="G368" i="3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F1100" i="12" l="1"/>
  <c r="B1101" i="12" s="1"/>
  <c r="N1100" i="12"/>
  <c r="M1100" i="12"/>
  <c r="I368" i="3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D1101" i="12" l="1"/>
  <c r="E1101" i="12" s="1"/>
  <c r="I1101" i="12" s="1"/>
  <c r="G1101" i="12"/>
  <c r="K1101" i="12" s="1"/>
  <c r="L1101" i="12" s="1"/>
  <c r="F1101" i="12"/>
  <c r="B1102" i="12" s="1"/>
  <c r="G1102" i="12" s="1"/>
  <c r="K1102" i="12" s="1"/>
  <c r="L1102" i="12" s="1"/>
  <c r="G369" i="3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M1101" i="12" l="1"/>
  <c r="N1101" i="12"/>
  <c r="D1102" i="12"/>
  <c r="E1102" i="12" s="1"/>
  <c r="I1102" i="12" s="1"/>
  <c r="I369" i="3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F1102" i="12" l="1"/>
  <c r="B1103" i="12" s="1"/>
  <c r="N1102" i="12"/>
  <c r="M1102" i="12"/>
  <c r="G370" i="3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D1103" i="12" l="1"/>
  <c r="E1103" i="12" s="1"/>
  <c r="I1103" i="12" s="1"/>
  <c r="G1103" i="12"/>
  <c r="K1103" i="12" s="1"/>
  <c r="L1103" i="12" s="1"/>
  <c r="F1103" i="12"/>
  <c r="B1104" i="12" s="1"/>
  <c r="G1104" i="12" s="1"/>
  <c r="K1104" i="12" s="1"/>
  <c r="L1104" i="12" s="1"/>
  <c r="I370" i="3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M1103" i="12" l="1"/>
  <c r="N1103" i="12"/>
  <c r="D1104" i="12"/>
  <c r="E1104" i="12" s="1"/>
  <c r="I1104" i="12" s="1"/>
  <c r="G371" i="3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F1104" i="12" l="1"/>
  <c r="B1105" i="12" s="1"/>
  <c r="N1104" i="12"/>
  <c r="M1104" i="12"/>
  <c r="I371" i="3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D1105" i="12" l="1"/>
  <c r="E1105" i="12" s="1"/>
  <c r="I1105" i="12" s="1"/>
  <c r="G1105" i="12"/>
  <c r="K1105" i="12" s="1"/>
  <c r="L1105" i="12" s="1"/>
  <c r="D372" i="3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M1105" i="12" l="1"/>
  <c r="F1105" i="12"/>
  <c r="B1106" i="12" s="1"/>
  <c r="G1106" i="12" s="1"/>
  <c r="K1106" i="12" s="1"/>
  <c r="L1106" i="12" s="1"/>
  <c r="N1105" i="12"/>
  <c r="L372" i="3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D1106" i="12" l="1"/>
  <c r="E1106" i="12" s="1"/>
  <c r="I1106" i="12" s="1"/>
  <c r="N1106" i="12"/>
  <c r="M1106" i="12"/>
  <c r="G373" i="3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F1106" i="12" l="1"/>
  <c r="B1107" i="12" s="1"/>
  <c r="D1107" i="12" s="1"/>
  <c r="E1107" i="12" s="1"/>
  <c r="I1107" i="12" s="1"/>
  <c r="I373" i="3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1107" i="12" l="1"/>
  <c r="K1107" i="12" s="1"/>
  <c r="F1107" i="12"/>
  <c r="B1108" i="12" s="1"/>
  <c r="G1108" i="12" s="1"/>
  <c r="K1108" i="12" s="1"/>
  <c r="L1108" i="12" s="1"/>
  <c r="D1108" i="12"/>
  <c r="E1108" i="12" s="1"/>
  <c r="I1108" i="12" s="1"/>
  <c r="G374" i="3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L1107" i="12" l="1"/>
  <c r="N1107" i="12" s="1"/>
  <c r="M1107" i="12"/>
  <c r="F1108" i="12"/>
  <c r="B1109" i="12" s="1"/>
  <c r="N1108" i="12"/>
  <c r="M1108" i="12"/>
  <c r="E7" i="3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D1109" i="12" l="1"/>
  <c r="E1109" i="12" s="1"/>
  <c r="I1109" i="12" s="1"/>
  <c r="G1109" i="12"/>
  <c r="K1109" i="12" s="1"/>
  <c r="L1109" i="12" s="1"/>
  <c r="D718" i="6"/>
  <c r="E718" i="6" s="1"/>
  <c r="I718" i="6" s="1"/>
  <c r="G718" i="6"/>
  <c r="K718" i="6" s="1"/>
  <c r="G1244" i="5"/>
  <c r="K1244" i="5" s="1"/>
  <c r="D1244" i="5"/>
  <c r="E1244" i="5" s="1"/>
  <c r="M1109" i="12" l="1"/>
  <c r="F1109" i="12"/>
  <c r="B1110" i="12" s="1"/>
  <c r="G1110" i="12" s="1"/>
  <c r="K1110" i="12" s="1"/>
  <c r="L1110" i="12" s="1"/>
  <c r="N1109" i="12"/>
  <c r="D1110" i="12"/>
  <c r="E1110" i="12" s="1"/>
  <c r="I1110" i="12" s="1"/>
  <c r="M718" i="6"/>
  <c r="L718" i="6"/>
  <c r="N718" i="6" s="1"/>
  <c r="F718" i="6"/>
  <c r="B719" i="6" s="1"/>
  <c r="F1244" i="5"/>
  <c r="B1245" i="5" s="1"/>
  <c r="I1244" i="5"/>
  <c r="L1244" i="5"/>
  <c r="N1244" i="5" s="1"/>
  <c r="M1244" i="5"/>
  <c r="F1110" i="12" l="1"/>
  <c r="B1111" i="12" s="1"/>
  <c r="N1110" i="12"/>
  <c r="M1110" i="12"/>
  <c r="G719" i="6"/>
  <c r="K719" i="6" s="1"/>
  <c r="D719" i="6"/>
  <c r="E719" i="6" s="1"/>
  <c r="I719" i="6" s="1"/>
  <c r="G1245" i="5"/>
  <c r="K1245" i="5" s="1"/>
  <c r="D1245" i="5"/>
  <c r="E1245" i="5" s="1"/>
  <c r="D1111" i="12" l="1"/>
  <c r="E1111" i="12" s="1"/>
  <c r="I1111" i="12" s="1"/>
  <c r="G1111" i="12"/>
  <c r="K1111" i="12" s="1"/>
  <c r="L1111" i="12" s="1"/>
  <c r="F719" i="6"/>
  <c r="B720" i="6" s="1"/>
  <c r="L719" i="6"/>
  <c r="N719" i="6" s="1"/>
  <c r="M719" i="6"/>
  <c r="F1245" i="5"/>
  <c r="B1246" i="5" s="1"/>
  <c r="I1245" i="5"/>
  <c r="L1245" i="5"/>
  <c r="N1245" i="5" s="1"/>
  <c r="M1245" i="5"/>
  <c r="M1111" i="12" l="1"/>
  <c r="F1111" i="12"/>
  <c r="B1112" i="12" s="1"/>
  <c r="G1112" i="12" s="1"/>
  <c r="K1112" i="12" s="1"/>
  <c r="L1112" i="12" s="1"/>
  <c r="N1111" i="12"/>
  <c r="D1112" i="12"/>
  <c r="E1112" i="12" s="1"/>
  <c r="I1112" i="12" s="1"/>
  <c r="D720" i="6"/>
  <c r="E720" i="6" s="1"/>
  <c r="I720" i="6" s="1"/>
  <c r="G720" i="6"/>
  <c r="K720" i="6" s="1"/>
  <c r="G1246" i="5"/>
  <c r="K1246" i="5" s="1"/>
  <c r="D1246" i="5"/>
  <c r="E1246" i="5" s="1"/>
  <c r="F1112" i="12" l="1"/>
  <c r="B1113" i="12" s="1"/>
  <c r="N1112" i="12"/>
  <c r="M1112" i="12"/>
  <c r="M720" i="6"/>
  <c r="L720" i="6"/>
  <c r="N720" i="6" s="1"/>
  <c r="F720" i="6"/>
  <c r="B721" i="6" s="1"/>
  <c r="F1246" i="5"/>
  <c r="B1247" i="5" s="1"/>
  <c r="I1246" i="5"/>
  <c r="M1246" i="5"/>
  <c r="L1246" i="5"/>
  <c r="N1246" i="5" s="1"/>
  <c r="D1113" i="12" l="1"/>
  <c r="E1113" i="12" s="1"/>
  <c r="I1113" i="12" s="1"/>
  <c r="G1113" i="12"/>
  <c r="K1113" i="12" s="1"/>
  <c r="L1113" i="12" s="1"/>
  <c r="G721" i="6"/>
  <c r="K721" i="6" s="1"/>
  <c r="D721" i="6"/>
  <c r="E721" i="6" s="1"/>
  <c r="I721" i="6" s="1"/>
  <c r="D1247" i="5"/>
  <c r="E1247" i="5" s="1"/>
  <c r="G1247" i="5"/>
  <c r="K1247" i="5" s="1"/>
  <c r="M1113" i="12" l="1"/>
  <c r="F1113" i="12"/>
  <c r="B1114" i="12" s="1"/>
  <c r="G1114" i="12" s="1"/>
  <c r="K1114" i="12" s="1"/>
  <c r="L1114" i="12" s="1"/>
  <c r="N1113" i="12"/>
  <c r="D1114" i="12"/>
  <c r="E1114" i="12" s="1"/>
  <c r="I1114" i="12" s="1"/>
  <c r="F721" i="6"/>
  <c r="B722" i="6" s="1"/>
  <c r="L721" i="6"/>
  <c r="N721" i="6" s="1"/>
  <c r="M721" i="6"/>
  <c r="M1247" i="5"/>
  <c r="L1247" i="5"/>
  <c r="N1247" i="5" s="1"/>
  <c r="F1247" i="5"/>
  <c r="B1248" i="5" s="1"/>
  <c r="I1247" i="5"/>
  <c r="F1114" i="12" l="1"/>
  <c r="B1115" i="12" s="1"/>
  <c r="N1114" i="12"/>
  <c r="M1114" i="12"/>
  <c r="D722" i="6"/>
  <c r="E722" i="6" s="1"/>
  <c r="I722" i="6" s="1"/>
  <c r="G722" i="6"/>
  <c r="K722" i="6" s="1"/>
  <c r="D1248" i="5"/>
  <c r="E1248" i="5" s="1"/>
  <c r="G1248" i="5"/>
  <c r="K1248" i="5" s="1"/>
  <c r="D1115" i="12" l="1"/>
  <c r="E1115" i="12" s="1"/>
  <c r="I1115" i="12" s="1"/>
  <c r="G1115" i="12"/>
  <c r="K1115" i="12" s="1"/>
  <c r="L1115" i="12" s="1"/>
  <c r="M722" i="6"/>
  <c r="L722" i="6"/>
  <c r="N722" i="6" s="1"/>
  <c r="F722" i="6"/>
  <c r="B723" i="6" s="1"/>
  <c r="M1248" i="5"/>
  <c r="L1248" i="5"/>
  <c r="N1248" i="5" s="1"/>
  <c r="F1248" i="5"/>
  <c r="B1249" i="5" s="1"/>
  <c r="I1248" i="5"/>
  <c r="M1115" i="12" l="1"/>
  <c r="F1115" i="12"/>
  <c r="B1116" i="12" s="1"/>
  <c r="G1116" i="12" s="1"/>
  <c r="K1116" i="12" s="1"/>
  <c r="L1116" i="12" s="1"/>
  <c r="N1115" i="12"/>
  <c r="D1116" i="12"/>
  <c r="E1116" i="12" s="1"/>
  <c r="I1116" i="12" s="1"/>
  <c r="G723" i="6"/>
  <c r="K723" i="6" s="1"/>
  <c r="D723" i="6"/>
  <c r="E723" i="6" s="1"/>
  <c r="I723" i="6" s="1"/>
  <c r="D1249" i="5"/>
  <c r="E1249" i="5" s="1"/>
  <c r="G1249" i="5"/>
  <c r="K1249" i="5" s="1"/>
  <c r="F1116" i="12" l="1"/>
  <c r="B1117" i="12" s="1"/>
  <c r="N1116" i="12"/>
  <c r="M1116" i="12"/>
  <c r="F723" i="6"/>
  <c r="B724" i="6" s="1"/>
  <c r="L723" i="6"/>
  <c r="N723" i="6" s="1"/>
  <c r="M723" i="6"/>
  <c r="M1249" i="5"/>
  <c r="L1249" i="5"/>
  <c r="N1249" i="5" s="1"/>
  <c r="F1249" i="5"/>
  <c r="B1250" i="5" s="1"/>
  <c r="I1249" i="5"/>
  <c r="D1117" i="12" l="1"/>
  <c r="E1117" i="12" s="1"/>
  <c r="I1117" i="12" s="1"/>
  <c r="G1117" i="12"/>
  <c r="K1117" i="12" s="1"/>
  <c r="L1117" i="12" s="1"/>
  <c r="D724" i="6"/>
  <c r="E724" i="6" s="1"/>
  <c r="I724" i="6" s="1"/>
  <c r="G724" i="6"/>
  <c r="K724" i="6" s="1"/>
  <c r="D1250" i="5"/>
  <c r="E1250" i="5" s="1"/>
  <c r="G1250" i="5"/>
  <c r="K1250" i="5" s="1"/>
  <c r="M1117" i="12" l="1"/>
  <c r="F1117" i="12"/>
  <c r="B1118" i="12" s="1"/>
  <c r="G1118" i="12" s="1"/>
  <c r="K1118" i="12" s="1"/>
  <c r="L1118" i="12" s="1"/>
  <c r="N1117" i="12"/>
  <c r="D1118" i="12"/>
  <c r="E1118" i="12" s="1"/>
  <c r="I1118" i="12" s="1"/>
  <c r="M724" i="6"/>
  <c r="L724" i="6"/>
  <c r="N724" i="6" s="1"/>
  <c r="F724" i="6"/>
  <c r="B725" i="6" s="1"/>
  <c r="M1250" i="5"/>
  <c r="L1250" i="5"/>
  <c r="N1250" i="5" s="1"/>
  <c r="F1250" i="5"/>
  <c r="B1251" i="5" s="1"/>
  <c r="I1250" i="5"/>
  <c r="F1118" i="12" l="1"/>
  <c r="B1119" i="12" s="1"/>
  <c r="N1118" i="12"/>
  <c r="M1118" i="12"/>
  <c r="G725" i="6"/>
  <c r="K725" i="6" s="1"/>
  <c r="D725" i="6"/>
  <c r="E725" i="6" s="1"/>
  <c r="I725" i="6" s="1"/>
  <c r="D1251" i="5"/>
  <c r="E1251" i="5" s="1"/>
  <c r="G1251" i="5"/>
  <c r="K1251" i="5" s="1"/>
  <c r="D1119" i="12" l="1"/>
  <c r="E1119" i="12" s="1"/>
  <c r="I1119" i="12" s="1"/>
  <c r="G1119" i="12"/>
  <c r="K1119" i="12" s="1"/>
  <c r="L1119" i="12" s="1"/>
  <c r="F725" i="6"/>
  <c r="B726" i="6" s="1"/>
  <c r="L725" i="6"/>
  <c r="N725" i="6" s="1"/>
  <c r="M725" i="6"/>
  <c r="M1251" i="5"/>
  <c r="L1251" i="5"/>
  <c r="N1251" i="5" s="1"/>
  <c r="F1251" i="5"/>
  <c r="B1252" i="5" s="1"/>
  <c r="I1251" i="5"/>
  <c r="M1119" i="12" l="1"/>
  <c r="F1119" i="12"/>
  <c r="B1120" i="12" s="1"/>
  <c r="G1120" i="12" s="1"/>
  <c r="K1120" i="12" s="1"/>
  <c r="L1120" i="12" s="1"/>
  <c r="N1119" i="12"/>
  <c r="D1120" i="12"/>
  <c r="E1120" i="12" s="1"/>
  <c r="I1120" i="12" s="1"/>
  <c r="D726" i="6"/>
  <c r="E726" i="6" s="1"/>
  <c r="I726" i="6" s="1"/>
  <c r="G726" i="6"/>
  <c r="K726" i="6" s="1"/>
  <c r="G1252" i="5"/>
  <c r="K1252" i="5" s="1"/>
  <c r="D1252" i="5"/>
  <c r="E1252" i="5" s="1"/>
  <c r="F1120" i="12" l="1"/>
  <c r="B1121" i="12" s="1"/>
  <c r="N1120" i="12"/>
  <c r="M1120" i="12"/>
  <c r="M726" i="6"/>
  <c r="L726" i="6"/>
  <c r="N726" i="6" s="1"/>
  <c r="F726" i="6"/>
  <c r="B727" i="6" s="1"/>
  <c r="F1252" i="5"/>
  <c r="B1253" i="5" s="1"/>
  <c r="I1252" i="5"/>
  <c r="M1252" i="5"/>
  <c r="L1252" i="5"/>
  <c r="N1252" i="5" s="1"/>
  <c r="D1121" i="12" l="1"/>
  <c r="E1121" i="12" s="1"/>
  <c r="I1121" i="12" s="1"/>
  <c r="G1121" i="12"/>
  <c r="K1121" i="12" s="1"/>
  <c r="L1121" i="12" s="1"/>
  <c r="G727" i="6"/>
  <c r="K727" i="6" s="1"/>
  <c r="D727" i="6"/>
  <c r="E727" i="6" s="1"/>
  <c r="I727" i="6" s="1"/>
  <c r="D1253" i="5"/>
  <c r="E1253" i="5" s="1"/>
  <c r="G1253" i="5"/>
  <c r="K1253" i="5" s="1"/>
  <c r="M1121" i="12" l="1"/>
  <c r="F1121" i="12"/>
  <c r="B1122" i="12" s="1"/>
  <c r="G1122" i="12" s="1"/>
  <c r="K1122" i="12" s="1"/>
  <c r="L1122" i="12" s="1"/>
  <c r="N1121" i="12"/>
  <c r="D1122" i="12"/>
  <c r="E1122" i="12" s="1"/>
  <c r="I1122" i="12" s="1"/>
  <c r="F727" i="6"/>
  <c r="B728" i="6" s="1"/>
  <c r="L727" i="6"/>
  <c r="N727" i="6" s="1"/>
  <c r="M727" i="6"/>
  <c r="M1253" i="5"/>
  <c r="L1253" i="5"/>
  <c r="N1253" i="5" s="1"/>
  <c r="F1253" i="5"/>
  <c r="B1254" i="5" s="1"/>
  <c r="I1253" i="5"/>
  <c r="F1122" i="12" l="1"/>
  <c r="B1123" i="12" s="1"/>
  <c r="N1122" i="12"/>
  <c r="M1122" i="12"/>
  <c r="D728" i="6"/>
  <c r="E728" i="6" s="1"/>
  <c r="I728" i="6" s="1"/>
  <c r="G728" i="6"/>
  <c r="K728" i="6" s="1"/>
  <c r="D1254" i="5"/>
  <c r="E1254" i="5" s="1"/>
  <c r="G1254" i="5"/>
  <c r="K1254" i="5" s="1"/>
  <c r="D1123" i="12" l="1"/>
  <c r="E1123" i="12" s="1"/>
  <c r="I1123" i="12" s="1"/>
  <c r="G1123" i="12"/>
  <c r="K1123" i="12" s="1"/>
  <c r="L1123" i="12" s="1"/>
  <c r="M728" i="6"/>
  <c r="L728" i="6"/>
  <c r="N728" i="6" s="1"/>
  <c r="F728" i="6"/>
  <c r="B729" i="6" s="1"/>
  <c r="M1254" i="5"/>
  <c r="L1254" i="5"/>
  <c r="N1254" i="5" s="1"/>
  <c r="F1254" i="5"/>
  <c r="B1255" i="5" s="1"/>
  <c r="I1254" i="5"/>
  <c r="M1123" i="12" l="1"/>
  <c r="F1123" i="12"/>
  <c r="B1124" i="12" s="1"/>
  <c r="G1124" i="12" s="1"/>
  <c r="K1124" i="12" s="1"/>
  <c r="L1124" i="12" s="1"/>
  <c r="N1123" i="12"/>
  <c r="D1124" i="12"/>
  <c r="E1124" i="12" s="1"/>
  <c r="I1124" i="12" s="1"/>
  <c r="G729" i="6"/>
  <c r="K729" i="6" s="1"/>
  <c r="D729" i="6"/>
  <c r="E729" i="6" s="1"/>
  <c r="I729" i="6" s="1"/>
  <c r="D1255" i="5"/>
  <c r="E1255" i="5" s="1"/>
  <c r="G1255" i="5"/>
  <c r="K1255" i="5" s="1"/>
  <c r="F1124" i="12" l="1"/>
  <c r="B1125" i="12" s="1"/>
  <c r="N1124" i="12"/>
  <c r="M1124" i="12"/>
  <c r="F729" i="6"/>
  <c r="B730" i="6" s="1"/>
  <c r="L729" i="6"/>
  <c r="N729" i="6" s="1"/>
  <c r="M729" i="6"/>
  <c r="M1255" i="5"/>
  <c r="L1255" i="5"/>
  <c r="N1255" i="5" s="1"/>
  <c r="F1255" i="5"/>
  <c r="B1256" i="5" s="1"/>
  <c r="I1255" i="5"/>
  <c r="D1125" i="12" l="1"/>
  <c r="E1125" i="12" s="1"/>
  <c r="I1125" i="12" s="1"/>
  <c r="G1125" i="12"/>
  <c r="K1125" i="12" s="1"/>
  <c r="L1125" i="12" s="1"/>
  <c r="D730" i="6"/>
  <c r="E730" i="6" s="1"/>
  <c r="I730" i="6" s="1"/>
  <c r="G730" i="6"/>
  <c r="K730" i="6" s="1"/>
  <c r="G1256" i="5"/>
  <c r="K1256" i="5" s="1"/>
  <c r="D1256" i="5"/>
  <c r="E1256" i="5" s="1"/>
  <c r="M1125" i="12" l="1"/>
  <c r="F1125" i="12"/>
  <c r="B1126" i="12" s="1"/>
  <c r="G1126" i="12" s="1"/>
  <c r="K1126" i="12" s="1"/>
  <c r="L1126" i="12" s="1"/>
  <c r="N1125" i="12"/>
  <c r="D1126" i="12"/>
  <c r="E1126" i="12" s="1"/>
  <c r="I1126" i="12" s="1"/>
  <c r="M730" i="6"/>
  <c r="L730" i="6"/>
  <c r="N730" i="6" s="1"/>
  <c r="F730" i="6"/>
  <c r="B731" i="6" s="1"/>
  <c r="F1256" i="5"/>
  <c r="B1257" i="5" s="1"/>
  <c r="I1256" i="5"/>
  <c r="M1256" i="5"/>
  <c r="L1256" i="5"/>
  <c r="N1256" i="5" s="1"/>
  <c r="F1126" i="12" l="1"/>
  <c r="B1127" i="12" s="1"/>
  <c r="N1126" i="12"/>
  <c r="M1126" i="12"/>
  <c r="G731" i="6"/>
  <c r="K731" i="6" s="1"/>
  <c r="D731" i="6"/>
  <c r="E731" i="6" s="1"/>
  <c r="I731" i="6" s="1"/>
  <c r="G1257" i="5"/>
  <c r="K1257" i="5" s="1"/>
  <c r="D1257" i="5"/>
  <c r="E1257" i="5" s="1"/>
  <c r="D1127" i="12" l="1"/>
  <c r="E1127" i="12" s="1"/>
  <c r="I1127" i="12" s="1"/>
  <c r="G1127" i="12"/>
  <c r="K1127" i="12" s="1"/>
  <c r="L1127" i="12" s="1"/>
  <c r="F731" i="6"/>
  <c r="B732" i="6" s="1"/>
  <c r="L731" i="6"/>
  <c r="N731" i="6" s="1"/>
  <c r="M731" i="6"/>
  <c r="F1257" i="5"/>
  <c r="B1258" i="5" s="1"/>
  <c r="I1257" i="5"/>
  <c r="M1257" i="5"/>
  <c r="L1257" i="5"/>
  <c r="N1257" i="5" s="1"/>
  <c r="M1127" i="12" l="1"/>
  <c r="F1127" i="12"/>
  <c r="B1128" i="12" s="1"/>
  <c r="G1128" i="12" s="1"/>
  <c r="K1128" i="12" s="1"/>
  <c r="L1128" i="12" s="1"/>
  <c r="N1127" i="12"/>
  <c r="D1128" i="12"/>
  <c r="E1128" i="12" s="1"/>
  <c r="I1128" i="12" s="1"/>
  <c r="D732" i="6"/>
  <c r="E732" i="6" s="1"/>
  <c r="I732" i="6" s="1"/>
  <c r="G732" i="6"/>
  <c r="K732" i="6" s="1"/>
  <c r="G1258" i="5"/>
  <c r="K1258" i="5" s="1"/>
  <c r="D1258" i="5"/>
  <c r="E1258" i="5" s="1"/>
  <c r="F1128" i="12" l="1"/>
  <c r="B1129" i="12" s="1"/>
  <c r="N1128" i="12"/>
  <c r="M1128" i="12"/>
  <c r="M732" i="6"/>
  <c r="L732" i="6"/>
  <c r="N732" i="6" s="1"/>
  <c r="F732" i="6"/>
  <c r="B733" i="6" s="1"/>
  <c r="F1258" i="5"/>
  <c r="B1259" i="5" s="1"/>
  <c r="I1258" i="5"/>
  <c r="M1258" i="5"/>
  <c r="L1258" i="5"/>
  <c r="N1258" i="5" s="1"/>
  <c r="D1129" i="12" l="1"/>
  <c r="E1129" i="12" s="1"/>
  <c r="I1129" i="12" s="1"/>
  <c r="G1129" i="12"/>
  <c r="K1129" i="12" s="1"/>
  <c r="L1129" i="12" s="1"/>
  <c r="G733" i="6"/>
  <c r="K733" i="6" s="1"/>
  <c r="D733" i="6"/>
  <c r="E733" i="6" s="1"/>
  <c r="I733" i="6" s="1"/>
  <c r="G1259" i="5"/>
  <c r="K1259" i="5" s="1"/>
  <c r="D1259" i="5"/>
  <c r="E1259" i="5" s="1"/>
  <c r="M1129" i="12" l="1"/>
  <c r="F1129" i="12"/>
  <c r="B1130" i="12" s="1"/>
  <c r="G1130" i="12" s="1"/>
  <c r="K1130" i="12" s="1"/>
  <c r="L1130" i="12" s="1"/>
  <c r="N1129" i="12"/>
  <c r="D1130" i="12"/>
  <c r="E1130" i="12" s="1"/>
  <c r="I1130" i="12" s="1"/>
  <c r="F733" i="6"/>
  <c r="B734" i="6" s="1"/>
  <c r="L733" i="6"/>
  <c r="N733" i="6" s="1"/>
  <c r="M733" i="6"/>
  <c r="F1259" i="5"/>
  <c r="B1260" i="5" s="1"/>
  <c r="I1259" i="5"/>
  <c r="M1259" i="5"/>
  <c r="L1259" i="5"/>
  <c r="N1259" i="5" s="1"/>
  <c r="F1130" i="12" l="1"/>
  <c r="B1131" i="12" s="1"/>
  <c r="N1130" i="12"/>
  <c r="M1130" i="12"/>
  <c r="D734" i="6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D1131" i="12" l="1"/>
  <c r="E1131" i="12" s="1"/>
  <c r="I1131" i="12" s="1"/>
  <c r="G1131" i="12"/>
  <c r="K1131" i="12" s="1"/>
  <c r="L1131" i="12" s="1"/>
  <c r="F1131" i="12"/>
  <c r="B1132" i="12" s="1"/>
  <c r="G1132" i="12" s="1"/>
  <c r="K1132" i="12" s="1"/>
  <c r="L1132" i="12" s="1"/>
  <c r="M734" i="6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M1131" i="12" l="1"/>
  <c r="N1131" i="12"/>
  <c r="D1132" i="12"/>
  <c r="E1132" i="12" s="1"/>
  <c r="I1132" i="12" s="1"/>
  <c r="G735" i="6"/>
  <c r="K735" i="6" s="1"/>
  <c r="D735" i="6"/>
  <c r="E735" i="6" s="1"/>
  <c r="I735" i="6" s="1"/>
  <c r="M1261" i="5"/>
  <c r="L1261" i="5"/>
  <c r="N1261" i="5" s="1"/>
  <c r="F1261" i="5"/>
  <c r="B1262" i="5" s="1"/>
  <c r="I1261" i="5"/>
  <c r="F1132" i="12" l="1"/>
  <c r="B1133" i="12" s="1"/>
  <c r="N1132" i="12"/>
  <c r="M1132" i="12"/>
  <c r="F735" i="6"/>
  <c r="B736" i="6" s="1"/>
  <c r="L735" i="6"/>
  <c r="N735" i="6" s="1"/>
  <c r="M735" i="6"/>
  <c r="G1262" i="5"/>
  <c r="K1262" i="5" s="1"/>
  <c r="D1262" i="5"/>
  <c r="E1262" i="5" s="1"/>
  <c r="F1262" i="5" s="1"/>
  <c r="B1263" i="5" s="1"/>
  <c r="D1133" i="12" l="1"/>
  <c r="E1133" i="12" s="1"/>
  <c r="I1133" i="12" s="1"/>
  <c r="G1133" i="12"/>
  <c r="K1133" i="12" s="1"/>
  <c r="L1133" i="12" s="1"/>
  <c r="D736" i="6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F1133" i="12" l="1"/>
  <c r="B1134" i="12" s="1"/>
  <c r="G1134" i="12" s="1"/>
  <c r="K1134" i="12" s="1"/>
  <c r="L1134" i="12" s="1"/>
  <c r="M1133" i="12"/>
  <c r="N1133" i="12"/>
  <c r="M736" i="6"/>
  <c r="L736" i="6"/>
  <c r="N736" i="6" s="1"/>
  <c r="F736" i="6"/>
  <c r="B737" i="6" s="1"/>
  <c r="M1263" i="5"/>
  <c r="L1263" i="5"/>
  <c r="N1263" i="5" s="1"/>
  <c r="F1263" i="5"/>
  <c r="B1264" i="5" s="1"/>
  <c r="I1263" i="5"/>
  <c r="D1134" i="12" l="1"/>
  <c r="E1134" i="12" s="1"/>
  <c r="I1134" i="12" s="1"/>
  <c r="N1134" i="12"/>
  <c r="M1134" i="12"/>
  <c r="G737" i="6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F1134" i="12" l="1"/>
  <c r="B1135" i="12" s="1"/>
  <c r="D1135" i="12" s="1"/>
  <c r="E1135" i="12" s="1"/>
  <c r="I1135" i="12" s="1"/>
  <c r="F737" i="6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G1135" i="12" l="1"/>
  <c r="K1135" i="12" s="1"/>
  <c r="L1135" i="12" s="1"/>
  <c r="N1135" i="12" s="1"/>
  <c r="F1135" i="12"/>
  <c r="B1136" i="12" s="1"/>
  <c r="G1136" i="12" s="1"/>
  <c r="K1136" i="12" s="1"/>
  <c r="L1136" i="12" s="1"/>
  <c r="D1136" i="12"/>
  <c r="E1136" i="12" s="1"/>
  <c r="I1136" i="12" s="1"/>
  <c r="D738" i="6"/>
  <c r="E738" i="6" s="1"/>
  <c r="I738" i="6" s="1"/>
  <c r="G738" i="6"/>
  <c r="K738" i="6" s="1"/>
  <c r="M1265" i="5"/>
  <c r="L1265" i="5"/>
  <c r="N1265" i="5" s="1"/>
  <c r="F1265" i="5"/>
  <c r="B1266" i="5" s="1"/>
  <c r="I1265" i="5"/>
  <c r="M1135" i="12" l="1"/>
  <c r="F1136" i="12"/>
  <c r="B1137" i="12" s="1"/>
  <c r="N1136" i="12"/>
  <c r="M1136" i="12"/>
  <c r="M738" i="6"/>
  <c r="L738" i="6"/>
  <c r="N738" i="6" s="1"/>
  <c r="F738" i="6"/>
  <c r="B739" i="6" s="1"/>
  <c r="G1266" i="5"/>
  <c r="K1266" i="5" s="1"/>
  <c r="D1266" i="5"/>
  <c r="E1266" i="5" s="1"/>
  <c r="D1137" i="12" l="1"/>
  <c r="E1137" i="12" s="1"/>
  <c r="I1137" i="12" s="1"/>
  <c r="G1137" i="12"/>
  <c r="K1137" i="12" s="1"/>
  <c r="L1137" i="12" s="1"/>
  <c r="G739" i="6"/>
  <c r="K739" i="6" s="1"/>
  <c r="D739" i="6"/>
  <c r="E739" i="6" s="1"/>
  <c r="I739" i="6" s="1"/>
  <c r="F1266" i="5"/>
  <c r="B1267" i="5" s="1"/>
  <c r="I1266" i="5"/>
  <c r="M1266" i="5"/>
  <c r="L1266" i="5"/>
  <c r="N1266" i="5" s="1"/>
  <c r="M1137" i="12" l="1"/>
  <c r="F1137" i="12"/>
  <c r="B1138" i="12" s="1"/>
  <c r="G1138" i="12" s="1"/>
  <c r="K1138" i="12" s="1"/>
  <c r="L1138" i="12" s="1"/>
  <c r="N1137" i="12"/>
  <c r="D1138" i="12"/>
  <c r="E1138" i="12" s="1"/>
  <c r="I1138" i="12" s="1"/>
  <c r="F739" i="6"/>
  <c r="B740" i="6" s="1"/>
  <c r="L739" i="6"/>
  <c r="N739" i="6" s="1"/>
  <c r="M739" i="6"/>
  <c r="G1267" i="5"/>
  <c r="K1267" i="5" s="1"/>
  <c r="D1267" i="5"/>
  <c r="E1267" i="5" s="1"/>
  <c r="F1138" i="12" l="1"/>
  <c r="B1139" i="12" s="1"/>
  <c r="N1138" i="12"/>
  <c r="M1138" i="12"/>
  <c r="D740" i="6"/>
  <c r="E740" i="6" s="1"/>
  <c r="I740" i="6" s="1"/>
  <c r="G740" i="6"/>
  <c r="K740" i="6" s="1"/>
  <c r="F1267" i="5"/>
  <c r="B1268" i="5" s="1"/>
  <c r="I1267" i="5"/>
  <c r="M1267" i="5"/>
  <c r="L1267" i="5"/>
  <c r="N1267" i="5" s="1"/>
  <c r="D1139" i="12" l="1"/>
  <c r="E1139" i="12" s="1"/>
  <c r="I1139" i="12" s="1"/>
  <c r="G1139" i="12"/>
  <c r="K1139" i="12" s="1"/>
  <c r="L1139" i="12" s="1"/>
  <c r="M740" i="6"/>
  <c r="L740" i="6"/>
  <c r="N740" i="6" s="1"/>
  <c r="F740" i="6"/>
  <c r="B741" i="6" s="1"/>
  <c r="D1268" i="5"/>
  <c r="E1268" i="5" s="1"/>
  <c r="G1268" i="5"/>
  <c r="K1268" i="5" s="1"/>
  <c r="M1139" i="12" l="1"/>
  <c r="F1139" i="12"/>
  <c r="B1140" i="12" s="1"/>
  <c r="G1140" i="12" s="1"/>
  <c r="K1140" i="12" s="1"/>
  <c r="L1140" i="12" s="1"/>
  <c r="N1139" i="12"/>
  <c r="D1140" i="12"/>
  <c r="E1140" i="12" s="1"/>
  <c r="I1140" i="12" s="1"/>
  <c r="G741" i="6"/>
  <c r="K741" i="6" s="1"/>
  <c r="D741" i="6"/>
  <c r="E741" i="6" s="1"/>
  <c r="I741" i="6" s="1"/>
  <c r="M1268" i="5"/>
  <c r="L1268" i="5"/>
  <c r="N1268" i="5" s="1"/>
  <c r="F1268" i="5"/>
  <c r="B1269" i="5" s="1"/>
  <c r="I1268" i="5"/>
  <c r="F1140" i="12" l="1"/>
  <c r="B1141" i="12" s="1"/>
  <c r="N1140" i="12"/>
  <c r="M1140" i="12"/>
  <c r="F741" i="6"/>
  <c r="B742" i="6" s="1"/>
  <c r="L741" i="6"/>
  <c r="N741" i="6" s="1"/>
  <c r="M741" i="6"/>
  <c r="G1269" i="5"/>
  <c r="K1269" i="5" s="1"/>
  <c r="D1269" i="5"/>
  <c r="E1269" i="5" s="1"/>
  <c r="D1141" i="12" l="1"/>
  <c r="E1141" i="12" s="1"/>
  <c r="I1141" i="12" s="1"/>
  <c r="G1141" i="12"/>
  <c r="K1141" i="12" s="1"/>
  <c r="L1141" i="12" s="1"/>
  <c r="D742" i="6"/>
  <c r="E742" i="6" s="1"/>
  <c r="I742" i="6" s="1"/>
  <c r="G742" i="6"/>
  <c r="K742" i="6" s="1"/>
  <c r="F1269" i="5"/>
  <c r="B1270" i="5" s="1"/>
  <c r="I1269" i="5"/>
  <c r="M1269" i="5"/>
  <c r="L1269" i="5"/>
  <c r="N1269" i="5" s="1"/>
  <c r="M1141" i="12" l="1"/>
  <c r="F1141" i="12"/>
  <c r="B1142" i="12" s="1"/>
  <c r="G1142" i="12" s="1"/>
  <c r="K1142" i="12" s="1"/>
  <c r="L1142" i="12" s="1"/>
  <c r="N1141" i="12"/>
  <c r="D1142" i="12"/>
  <c r="E1142" i="12" s="1"/>
  <c r="I1142" i="12" s="1"/>
  <c r="M742" i="6"/>
  <c r="L742" i="6"/>
  <c r="N742" i="6" s="1"/>
  <c r="F742" i="6"/>
  <c r="B743" i="6" s="1"/>
  <c r="G1270" i="5"/>
  <c r="K1270" i="5" s="1"/>
  <c r="D1270" i="5"/>
  <c r="E1270" i="5" s="1"/>
  <c r="F1142" i="12" l="1"/>
  <c r="B1143" i="12" s="1"/>
  <c r="N1142" i="12"/>
  <c r="M1142" i="12"/>
  <c r="G743" i="6"/>
  <c r="K743" i="6" s="1"/>
  <c r="D743" i="6"/>
  <c r="E743" i="6" s="1"/>
  <c r="I743" i="6" s="1"/>
  <c r="F1270" i="5"/>
  <c r="B1271" i="5" s="1"/>
  <c r="I1270" i="5"/>
  <c r="M1270" i="5"/>
  <c r="L1270" i="5"/>
  <c r="N1270" i="5" s="1"/>
  <c r="D1143" i="12" l="1"/>
  <c r="E1143" i="12" s="1"/>
  <c r="I1143" i="12" s="1"/>
  <c r="G1143" i="12"/>
  <c r="K1143" i="12" s="1"/>
  <c r="L1143" i="12" s="1"/>
  <c r="F1143" i="12"/>
  <c r="B1144" i="12" s="1"/>
  <c r="G1144" i="12" s="1"/>
  <c r="K1144" i="12" s="1"/>
  <c r="L1144" i="12" s="1"/>
  <c r="F743" i="6"/>
  <c r="B744" i="6" s="1"/>
  <c r="L743" i="6"/>
  <c r="N743" i="6" s="1"/>
  <c r="M743" i="6"/>
  <c r="G1271" i="5"/>
  <c r="K1271" i="5" s="1"/>
  <c r="D1271" i="5"/>
  <c r="E1271" i="5" s="1"/>
  <c r="M1143" i="12" l="1"/>
  <c r="N1143" i="12"/>
  <c r="D1144" i="12"/>
  <c r="E1144" i="12" s="1"/>
  <c r="I1144" i="12" s="1"/>
  <c r="D744" i="6"/>
  <c r="E744" i="6" s="1"/>
  <c r="I744" i="6" s="1"/>
  <c r="G744" i="6"/>
  <c r="K744" i="6" s="1"/>
  <c r="F1271" i="5"/>
  <c r="B1272" i="5" s="1"/>
  <c r="I1271" i="5"/>
  <c r="M1271" i="5"/>
  <c r="L1271" i="5"/>
  <c r="N1271" i="5" s="1"/>
  <c r="F1144" i="12" l="1"/>
  <c r="B1145" i="12" s="1"/>
  <c r="N1144" i="12"/>
  <c r="M1144" i="12"/>
  <c r="M744" i="6"/>
  <c r="L744" i="6"/>
  <c r="N744" i="6" s="1"/>
  <c r="F744" i="6"/>
  <c r="B745" i="6" s="1"/>
  <c r="G1272" i="5"/>
  <c r="K1272" i="5" s="1"/>
  <c r="D1272" i="5"/>
  <c r="E1272" i="5" s="1"/>
  <c r="D1145" i="12" l="1"/>
  <c r="E1145" i="12" s="1"/>
  <c r="I1145" i="12" s="1"/>
  <c r="G1145" i="12"/>
  <c r="K1145" i="12" s="1"/>
  <c r="L1145" i="12" s="1"/>
  <c r="F1145" i="12"/>
  <c r="B1146" i="12" s="1"/>
  <c r="G1146" i="12" s="1"/>
  <c r="K1146" i="12" s="1"/>
  <c r="L1146" i="12" s="1"/>
  <c r="G745" i="6"/>
  <c r="K745" i="6" s="1"/>
  <c r="D745" i="6"/>
  <c r="E745" i="6" s="1"/>
  <c r="I745" i="6" s="1"/>
  <c r="F1272" i="5"/>
  <c r="B1273" i="5" s="1"/>
  <c r="I1272" i="5"/>
  <c r="M1272" i="5"/>
  <c r="L1272" i="5"/>
  <c r="N1272" i="5" s="1"/>
  <c r="M1145" i="12" l="1"/>
  <c r="N1145" i="12"/>
  <c r="D1146" i="12"/>
  <c r="E1146" i="12" s="1"/>
  <c r="I1146" i="12" s="1"/>
  <c r="F745" i="6"/>
  <c r="B746" i="6" s="1"/>
  <c r="L745" i="6"/>
  <c r="N745" i="6" s="1"/>
  <c r="M745" i="6"/>
  <c r="D1273" i="5"/>
  <c r="E1273" i="5" s="1"/>
  <c r="G1273" i="5"/>
  <c r="K1273" i="5" s="1"/>
  <c r="F1146" i="12" l="1"/>
  <c r="B1147" i="12" s="1"/>
  <c r="N1146" i="12"/>
  <c r="M1146" i="12"/>
  <c r="D746" i="6"/>
  <c r="E746" i="6" s="1"/>
  <c r="I746" i="6" s="1"/>
  <c r="G746" i="6"/>
  <c r="K746" i="6" s="1"/>
  <c r="M1273" i="5"/>
  <c r="L1273" i="5"/>
  <c r="N1273" i="5" s="1"/>
  <c r="F1273" i="5"/>
  <c r="B1274" i="5" s="1"/>
  <c r="I1273" i="5"/>
  <c r="D1147" i="12" l="1"/>
  <c r="E1147" i="12" s="1"/>
  <c r="I1147" i="12" s="1"/>
  <c r="G1147" i="12"/>
  <c r="K1147" i="12" s="1"/>
  <c r="L1147" i="12" s="1"/>
  <c r="F1147" i="12"/>
  <c r="B1148" i="12" s="1"/>
  <c r="G1148" i="12" s="1"/>
  <c r="K1148" i="12" s="1"/>
  <c r="L1148" i="12" s="1"/>
  <c r="M746" i="6"/>
  <c r="L746" i="6"/>
  <c r="N746" i="6" s="1"/>
  <c r="F746" i="6"/>
  <c r="B747" i="6" s="1"/>
  <c r="D1274" i="5"/>
  <c r="E1274" i="5" s="1"/>
  <c r="G1274" i="5"/>
  <c r="K1274" i="5" s="1"/>
  <c r="M1147" i="12" l="1"/>
  <c r="N1147" i="12"/>
  <c r="D1148" i="12"/>
  <c r="E1148" i="12" s="1"/>
  <c r="I1148" i="12" s="1"/>
  <c r="G747" i="6"/>
  <c r="K747" i="6" s="1"/>
  <c r="D747" i="6"/>
  <c r="E747" i="6" s="1"/>
  <c r="I747" i="6" s="1"/>
  <c r="M1274" i="5"/>
  <c r="L1274" i="5"/>
  <c r="N1274" i="5" s="1"/>
  <c r="F1274" i="5"/>
  <c r="B1275" i="5" s="1"/>
  <c r="I1274" i="5"/>
  <c r="F1148" i="12" l="1"/>
  <c r="B1149" i="12" s="1"/>
  <c r="N1148" i="12"/>
  <c r="M1148" i="12"/>
  <c r="F747" i="6"/>
  <c r="B748" i="6" s="1"/>
  <c r="L747" i="6"/>
  <c r="N747" i="6" s="1"/>
  <c r="M747" i="6"/>
  <c r="G1275" i="5"/>
  <c r="K1275" i="5" s="1"/>
  <c r="D1275" i="5"/>
  <c r="E1275" i="5" s="1"/>
  <c r="D1149" i="12" l="1"/>
  <c r="E1149" i="12" s="1"/>
  <c r="I1149" i="12" s="1"/>
  <c r="G1149" i="12"/>
  <c r="K1149" i="12" s="1"/>
  <c r="L1149" i="12" s="1"/>
  <c r="D748" i="6"/>
  <c r="E748" i="6" s="1"/>
  <c r="I748" i="6" s="1"/>
  <c r="G748" i="6"/>
  <c r="K748" i="6" s="1"/>
  <c r="F1275" i="5"/>
  <c r="B1276" i="5" s="1"/>
  <c r="I1275" i="5"/>
  <c r="M1275" i="5"/>
  <c r="L1275" i="5"/>
  <c r="N1275" i="5" s="1"/>
  <c r="M1149" i="12" l="1"/>
  <c r="F1149" i="12"/>
  <c r="B1150" i="12" s="1"/>
  <c r="G1150" i="12" s="1"/>
  <c r="K1150" i="12" s="1"/>
  <c r="L1150" i="12" s="1"/>
  <c r="N1149" i="12"/>
  <c r="D1150" i="12"/>
  <c r="E1150" i="12" s="1"/>
  <c r="I1150" i="12" s="1"/>
  <c r="M748" i="6"/>
  <c r="L748" i="6"/>
  <c r="N748" i="6" s="1"/>
  <c r="F748" i="6"/>
  <c r="B749" i="6" s="1"/>
  <c r="D1276" i="5"/>
  <c r="E1276" i="5" s="1"/>
  <c r="G1276" i="5"/>
  <c r="K1276" i="5" s="1"/>
  <c r="F1150" i="12" l="1"/>
  <c r="B1151" i="12" s="1"/>
  <c r="N1150" i="12"/>
  <c r="M1150" i="12"/>
  <c r="G749" i="6"/>
  <c r="K749" i="6" s="1"/>
  <c r="D749" i="6"/>
  <c r="E749" i="6" s="1"/>
  <c r="I749" i="6" s="1"/>
  <c r="M1276" i="5"/>
  <c r="L1276" i="5"/>
  <c r="N1276" i="5" s="1"/>
  <c r="F1276" i="5"/>
  <c r="B1277" i="5" s="1"/>
  <c r="I1276" i="5"/>
  <c r="D1151" i="12" l="1"/>
  <c r="E1151" i="12" s="1"/>
  <c r="I1151" i="12" s="1"/>
  <c r="G1151" i="12"/>
  <c r="K1151" i="12" s="1"/>
  <c r="L1151" i="12" s="1"/>
  <c r="F749" i="6"/>
  <c r="B750" i="6" s="1"/>
  <c r="L749" i="6"/>
  <c r="N749" i="6" s="1"/>
  <c r="M749" i="6"/>
  <c r="D1277" i="5"/>
  <c r="E1277" i="5" s="1"/>
  <c r="G1277" i="5"/>
  <c r="K1277" i="5" s="1"/>
  <c r="M1151" i="12" l="1"/>
  <c r="F1151" i="12"/>
  <c r="B1152" i="12" s="1"/>
  <c r="G1152" i="12" s="1"/>
  <c r="K1152" i="12" s="1"/>
  <c r="L1152" i="12" s="1"/>
  <c r="N1151" i="12"/>
  <c r="D1152" i="12"/>
  <c r="E1152" i="12" s="1"/>
  <c r="I1152" i="12" s="1"/>
  <c r="D750" i="6"/>
  <c r="E750" i="6" s="1"/>
  <c r="I750" i="6" s="1"/>
  <c r="G750" i="6"/>
  <c r="K750" i="6" s="1"/>
  <c r="M1277" i="5"/>
  <c r="L1277" i="5"/>
  <c r="N1277" i="5" s="1"/>
  <c r="F1277" i="5"/>
  <c r="B1278" i="5" s="1"/>
  <c r="I1277" i="5"/>
  <c r="F1152" i="12" l="1"/>
  <c r="B1153" i="12" s="1"/>
  <c r="N1152" i="12"/>
  <c r="M1152" i="12"/>
  <c r="M750" i="6"/>
  <c r="L750" i="6"/>
  <c r="N750" i="6" s="1"/>
  <c r="F750" i="6"/>
  <c r="B751" i="6" s="1"/>
  <c r="D1278" i="5"/>
  <c r="E1278" i="5" s="1"/>
  <c r="G1278" i="5"/>
  <c r="K1278" i="5" s="1"/>
  <c r="D1153" i="12" l="1"/>
  <c r="E1153" i="12" s="1"/>
  <c r="I1153" i="12" s="1"/>
  <c r="G1153" i="12"/>
  <c r="K1153" i="12" s="1"/>
  <c r="L1153" i="12" s="1"/>
  <c r="G751" i="6"/>
  <c r="K751" i="6" s="1"/>
  <c r="D751" i="6"/>
  <c r="E751" i="6" s="1"/>
  <c r="I751" i="6" s="1"/>
  <c r="M1278" i="5"/>
  <c r="L1278" i="5"/>
  <c r="N1278" i="5" s="1"/>
  <c r="F1278" i="5"/>
  <c r="B1279" i="5" s="1"/>
  <c r="I1278" i="5"/>
  <c r="M1153" i="12" l="1"/>
  <c r="F1153" i="12"/>
  <c r="B1154" i="12" s="1"/>
  <c r="G1154" i="12" s="1"/>
  <c r="K1154" i="12" s="1"/>
  <c r="L1154" i="12" s="1"/>
  <c r="N1153" i="12"/>
  <c r="D1154" i="12"/>
  <c r="E1154" i="12" s="1"/>
  <c r="I1154" i="12" s="1"/>
  <c r="F751" i="6"/>
  <c r="B752" i="6" s="1"/>
  <c r="L751" i="6"/>
  <c r="N751" i="6" s="1"/>
  <c r="M751" i="6"/>
  <c r="D1279" i="5"/>
  <c r="E1279" i="5" s="1"/>
  <c r="G1279" i="5"/>
  <c r="K1279" i="5" s="1"/>
  <c r="F1154" i="12" l="1"/>
  <c r="B1155" i="12" s="1"/>
  <c r="N1154" i="12"/>
  <c r="M1154" i="12"/>
  <c r="D752" i="6"/>
  <c r="E752" i="6" s="1"/>
  <c r="I752" i="6" s="1"/>
  <c r="G752" i="6"/>
  <c r="K752" i="6" s="1"/>
  <c r="M1279" i="5"/>
  <c r="L1279" i="5"/>
  <c r="N1279" i="5" s="1"/>
  <c r="F1279" i="5"/>
  <c r="B1280" i="5" s="1"/>
  <c r="I1279" i="5"/>
  <c r="D1155" i="12" l="1"/>
  <c r="E1155" i="12" s="1"/>
  <c r="I1155" i="12" s="1"/>
  <c r="G1155" i="12"/>
  <c r="K1155" i="12" s="1"/>
  <c r="L1155" i="12" s="1"/>
  <c r="M752" i="6"/>
  <c r="L752" i="6"/>
  <c r="N752" i="6" s="1"/>
  <c r="F752" i="6"/>
  <c r="B753" i="6" s="1"/>
  <c r="G1280" i="5"/>
  <c r="K1280" i="5" s="1"/>
  <c r="D1280" i="5"/>
  <c r="E1280" i="5" s="1"/>
  <c r="M1155" i="12" l="1"/>
  <c r="F1155" i="12"/>
  <c r="B1156" i="12" s="1"/>
  <c r="G1156" i="12" s="1"/>
  <c r="K1156" i="12" s="1"/>
  <c r="L1156" i="12" s="1"/>
  <c r="N1155" i="12"/>
  <c r="D1156" i="12"/>
  <c r="E1156" i="12" s="1"/>
  <c r="I1156" i="12" s="1"/>
  <c r="G753" i="6"/>
  <c r="K753" i="6" s="1"/>
  <c r="D753" i="6"/>
  <c r="E753" i="6" s="1"/>
  <c r="I753" i="6" s="1"/>
  <c r="F1280" i="5"/>
  <c r="B1281" i="5" s="1"/>
  <c r="I1280" i="5"/>
  <c r="M1280" i="5"/>
  <c r="L1280" i="5"/>
  <c r="N1280" i="5" s="1"/>
  <c r="F1156" i="12" l="1"/>
  <c r="B1157" i="12" s="1"/>
  <c r="N1156" i="12"/>
  <c r="M1156" i="12"/>
  <c r="F753" i="6"/>
  <c r="B754" i="6" s="1"/>
  <c r="L753" i="6"/>
  <c r="N753" i="6" s="1"/>
  <c r="M753" i="6"/>
  <c r="D1281" i="5"/>
  <c r="E1281" i="5" s="1"/>
  <c r="G1281" i="5"/>
  <c r="K1281" i="5" s="1"/>
  <c r="D1157" i="12" l="1"/>
  <c r="E1157" i="12" s="1"/>
  <c r="I1157" i="12" s="1"/>
  <c r="G1157" i="12"/>
  <c r="K1157" i="12" s="1"/>
  <c r="L1157" i="12" s="1"/>
  <c r="D754" i="6"/>
  <c r="E754" i="6" s="1"/>
  <c r="I754" i="6" s="1"/>
  <c r="G754" i="6"/>
  <c r="K754" i="6" s="1"/>
  <c r="M1281" i="5"/>
  <c r="L1281" i="5"/>
  <c r="N1281" i="5" s="1"/>
  <c r="F1281" i="5"/>
  <c r="B1282" i="5" s="1"/>
  <c r="I1281" i="5"/>
  <c r="M1157" i="12" l="1"/>
  <c r="F1157" i="12"/>
  <c r="B1158" i="12" s="1"/>
  <c r="G1158" i="12" s="1"/>
  <c r="K1158" i="12" s="1"/>
  <c r="L1158" i="12" s="1"/>
  <c r="N1157" i="12"/>
  <c r="D1158" i="12"/>
  <c r="E1158" i="12" s="1"/>
  <c r="I1158" i="12" s="1"/>
  <c r="M754" i="6"/>
  <c r="L754" i="6"/>
  <c r="N754" i="6" s="1"/>
  <c r="F754" i="6"/>
  <c r="B755" i="6" s="1"/>
  <c r="D1282" i="5"/>
  <c r="E1282" i="5" s="1"/>
  <c r="G1282" i="5"/>
  <c r="K1282" i="5" s="1"/>
  <c r="F1158" i="12" l="1"/>
  <c r="B1159" i="12" s="1"/>
  <c r="N1158" i="12"/>
  <c r="M1158" i="12"/>
  <c r="G755" i="6"/>
  <c r="K755" i="6" s="1"/>
  <c r="D755" i="6"/>
  <c r="E755" i="6" s="1"/>
  <c r="I755" i="6" s="1"/>
  <c r="M1282" i="5"/>
  <c r="L1282" i="5"/>
  <c r="N1282" i="5" s="1"/>
  <c r="F1282" i="5"/>
  <c r="B1283" i="5" s="1"/>
  <c r="I1282" i="5"/>
  <c r="D1159" i="12" l="1"/>
  <c r="E1159" i="12" s="1"/>
  <c r="I1159" i="12" s="1"/>
  <c r="G1159" i="12"/>
  <c r="K1159" i="12" s="1"/>
  <c r="L1159" i="12" s="1"/>
  <c r="F755" i="6"/>
  <c r="B756" i="6" s="1"/>
  <c r="L755" i="6"/>
  <c r="N755" i="6" s="1"/>
  <c r="M755" i="6"/>
  <c r="D1283" i="5"/>
  <c r="E1283" i="5" s="1"/>
  <c r="G1283" i="5"/>
  <c r="K1283" i="5" s="1"/>
  <c r="M1159" i="12" l="1"/>
  <c r="F1159" i="12"/>
  <c r="B1160" i="12" s="1"/>
  <c r="G1160" i="12" s="1"/>
  <c r="K1160" i="12" s="1"/>
  <c r="L1160" i="12" s="1"/>
  <c r="N1159" i="12"/>
  <c r="D1160" i="12"/>
  <c r="E1160" i="12" s="1"/>
  <c r="I1160" i="12" s="1"/>
  <c r="D756" i="6"/>
  <c r="E756" i="6" s="1"/>
  <c r="I756" i="6" s="1"/>
  <c r="G756" i="6"/>
  <c r="K756" i="6" s="1"/>
  <c r="M1283" i="5"/>
  <c r="L1283" i="5"/>
  <c r="N1283" i="5" s="1"/>
  <c r="F1283" i="5"/>
  <c r="B1284" i="5" s="1"/>
  <c r="I1283" i="5"/>
  <c r="F1160" i="12" l="1"/>
  <c r="B1161" i="12" s="1"/>
  <c r="N1160" i="12"/>
  <c r="M1160" i="12"/>
  <c r="M756" i="6"/>
  <c r="L756" i="6"/>
  <c r="N756" i="6" s="1"/>
  <c r="F756" i="6"/>
  <c r="B757" i="6" s="1"/>
  <c r="G1284" i="5"/>
  <c r="K1284" i="5" s="1"/>
  <c r="D1284" i="5"/>
  <c r="E1284" i="5" s="1"/>
  <c r="D1161" i="12" l="1"/>
  <c r="E1161" i="12" s="1"/>
  <c r="I1161" i="12" s="1"/>
  <c r="G1161" i="12"/>
  <c r="K1161" i="12" s="1"/>
  <c r="L1161" i="12" s="1"/>
  <c r="G757" i="6"/>
  <c r="K757" i="6" s="1"/>
  <c r="D757" i="6"/>
  <c r="E757" i="6" s="1"/>
  <c r="I757" i="6" s="1"/>
  <c r="F1284" i="5"/>
  <c r="B1285" i="5" s="1"/>
  <c r="I1284" i="5"/>
  <c r="M1284" i="5"/>
  <c r="L1284" i="5"/>
  <c r="N1284" i="5" s="1"/>
  <c r="M1161" i="12" l="1"/>
  <c r="F1161" i="12"/>
  <c r="B1162" i="12" s="1"/>
  <c r="G1162" i="12" s="1"/>
  <c r="K1162" i="12" s="1"/>
  <c r="L1162" i="12" s="1"/>
  <c r="N1161" i="12"/>
  <c r="D1162" i="12"/>
  <c r="E1162" i="12" s="1"/>
  <c r="I1162" i="12" s="1"/>
  <c r="F757" i="6"/>
  <c r="B758" i="6" s="1"/>
  <c r="L757" i="6"/>
  <c r="N757" i="6" s="1"/>
  <c r="M757" i="6"/>
  <c r="D1285" i="5"/>
  <c r="E1285" i="5" s="1"/>
  <c r="G1285" i="5"/>
  <c r="K1285" i="5" s="1"/>
  <c r="F1162" i="12" l="1"/>
  <c r="B1163" i="12" s="1"/>
  <c r="N1162" i="12"/>
  <c r="M1162" i="12"/>
  <c r="D758" i="6"/>
  <c r="E758" i="6" s="1"/>
  <c r="I758" i="6" s="1"/>
  <c r="G758" i="6"/>
  <c r="K758" i="6" s="1"/>
  <c r="M1285" i="5"/>
  <c r="L1285" i="5"/>
  <c r="N1285" i="5" s="1"/>
  <c r="F1285" i="5"/>
  <c r="B1286" i="5" s="1"/>
  <c r="I1285" i="5"/>
  <c r="D1163" i="12" l="1"/>
  <c r="E1163" i="12" s="1"/>
  <c r="I1163" i="12" s="1"/>
  <c r="G1163" i="12"/>
  <c r="K1163" i="12" s="1"/>
  <c r="L1163" i="12" s="1"/>
  <c r="M758" i="6"/>
  <c r="L758" i="6"/>
  <c r="N758" i="6" s="1"/>
  <c r="F758" i="6"/>
  <c r="B759" i="6" s="1"/>
  <c r="D1286" i="5"/>
  <c r="E1286" i="5" s="1"/>
  <c r="G1286" i="5"/>
  <c r="K1286" i="5" s="1"/>
  <c r="M1163" i="12" l="1"/>
  <c r="F1163" i="12"/>
  <c r="B1164" i="12" s="1"/>
  <c r="G1164" i="12" s="1"/>
  <c r="K1164" i="12" s="1"/>
  <c r="L1164" i="12" s="1"/>
  <c r="N1163" i="12"/>
  <c r="D1164" i="12"/>
  <c r="E1164" i="12" s="1"/>
  <c r="I1164" i="12" s="1"/>
  <c r="G759" i="6"/>
  <c r="K759" i="6" s="1"/>
  <c r="D759" i="6"/>
  <c r="E759" i="6" s="1"/>
  <c r="I759" i="6" s="1"/>
  <c r="M1286" i="5"/>
  <c r="L1286" i="5"/>
  <c r="N1286" i="5" s="1"/>
  <c r="F1286" i="5"/>
  <c r="B1287" i="5" s="1"/>
  <c r="I1286" i="5"/>
  <c r="F1164" i="12" l="1"/>
  <c r="B1165" i="12" s="1"/>
  <c r="N1164" i="12"/>
  <c r="M1164" i="12"/>
  <c r="F759" i="6"/>
  <c r="B760" i="6" s="1"/>
  <c r="L759" i="6"/>
  <c r="N759" i="6" s="1"/>
  <c r="M759" i="6"/>
  <c r="D1287" i="5"/>
  <c r="E1287" i="5" s="1"/>
  <c r="G1287" i="5"/>
  <c r="K1287" i="5" s="1"/>
  <c r="D1165" i="12" l="1"/>
  <c r="E1165" i="12" s="1"/>
  <c r="I1165" i="12" s="1"/>
  <c r="G1165" i="12"/>
  <c r="K1165" i="12" s="1"/>
  <c r="L1165" i="12" s="1"/>
  <c r="D760" i="6"/>
  <c r="E760" i="6" s="1"/>
  <c r="I760" i="6" s="1"/>
  <c r="G760" i="6"/>
  <c r="K760" i="6" s="1"/>
  <c r="M1287" i="5"/>
  <c r="L1287" i="5"/>
  <c r="N1287" i="5" s="1"/>
  <c r="F1287" i="5"/>
  <c r="B1288" i="5" s="1"/>
  <c r="I1287" i="5"/>
  <c r="M1165" i="12" l="1"/>
  <c r="F1165" i="12"/>
  <c r="B1166" i="12" s="1"/>
  <c r="G1166" i="12" s="1"/>
  <c r="K1166" i="12" s="1"/>
  <c r="L1166" i="12" s="1"/>
  <c r="N1165" i="12"/>
  <c r="D1166" i="12"/>
  <c r="E1166" i="12" s="1"/>
  <c r="I1166" i="12" s="1"/>
  <c r="M760" i="6"/>
  <c r="L760" i="6"/>
  <c r="N760" i="6" s="1"/>
  <c r="F760" i="6"/>
  <c r="B761" i="6" s="1"/>
  <c r="D1288" i="5"/>
  <c r="E1288" i="5" s="1"/>
  <c r="G1288" i="5"/>
  <c r="K1288" i="5" s="1"/>
  <c r="F1166" i="12" l="1"/>
  <c r="B1167" i="12" s="1"/>
  <c r="N1166" i="12"/>
  <c r="M1166" i="12"/>
  <c r="G761" i="6"/>
  <c r="K761" i="6" s="1"/>
  <c r="D761" i="6"/>
  <c r="E761" i="6" s="1"/>
  <c r="I761" i="6" s="1"/>
  <c r="M1288" i="5"/>
  <c r="L1288" i="5"/>
  <c r="N1288" i="5" s="1"/>
  <c r="F1288" i="5"/>
  <c r="B1289" i="5" s="1"/>
  <c r="I1288" i="5"/>
  <c r="D1167" i="12" l="1"/>
  <c r="E1167" i="12" s="1"/>
  <c r="I1167" i="12" s="1"/>
  <c r="G1167" i="12"/>
  <c r="K1167" i="12" s="1"/>
  <c r="L1167" i="12" s="1"/>
  <c r="F761" i="6"/>
  <c r="B762" i="6" s="1"/>
  <c r="L761" i="6"/>
  <c r="N761" i="6" s="1"/>
  <c r="M761" i="6"/>
  <c r="D1289" i="5"/>
  <c r="E1289" i="5" s="1"/>
  <c r="G1289" i="5"/>
  <c r="K1289" i="5" s="1"/>
  <c r="M1167" i="12" l="1"/>
  <c r="F1167" i="12"/>
  <c r="B1168" i="12" s="1"/>
  <c r="G1168" i="12" s="1"/>
  <c r="K1168" i="12" s="1"/>
  <c r="L1168" i="12" s="1"/>
  <c r="N1167" i="12"/>
  <c r="D762" i="6"/>
  <c r="E762" i="6" s="1"/>
  <c r="I762" i="6" s="1"/>
  <c r="G762" i="6"/>
  <c r="K762" i="6" s="1"/>
  <c r="M1289" i="5"/>
  <c r="L1289" i="5"/>
  <c r="N1289" i="5" s="1"/>
  <c r="F1289" i="5"/>
  <c r="B1290" i="5" s="1"/>
  <c r="I1289" i="5"/>
  <c r="D1168" i="12" l="1"/>
  <c r="E1168" i="12" s="1"/>
  <c r="I1168" i="12" s="1"/>
  <c r="N1168" i="12"/>
  <c r="M1168" i="12"/>
  <c r="M762" i="6"/>
  <c r="L762" i="6"/>
  <c r="N762" i="6" s="1"/>
  <c r="F762" i="6"/>
  <c r="B763" i="6" s="1"/>
  <c r="D1290" i="5"/>
  <c r="E1290" i="5" s="1"/>
  <c r="G1290" i="5"/>
  <c r="K1290" i="5" s="1"/>
  <c r="F1168" i="12" l="1"/>
  <c r="B1169" i="12" s="1"/>
  <c r="D1169" i="12" s="1"/>
  <c r="E1169" i="12" s="1"/>
  <c r="I1169" i="12" s="1"/>
  <c r="G763" i="6"/>
  <c r="K763" i="6" s="1"/>
  <c r="D763" i="6"/>
  <c r="E763" i="6" s="1"/>
  <c r="I763" i="6" s="1"/>
  <c r="M1290" i="5"/>
  <c r="L1290" i="5"/>
  <c r="N1290" i="5" s="1"/>
  <c r="F1290" i="5"/>
  <c r="B1291" i="5" s="1"/>
  <c r="I1290" i="5"/>
  <c r="G1169" i="12" l="1"/>
  <c r="K1169" i="12" s="1"/>
  <c r="F1169" i="12"/>
  <c r="B1170" i="12" s="1"/>
  <c r="G1170" i="12" s="1"/>
  <c r="K1170" i="12" s="1"/>
  <c r="L1170" i="12" s="1"/>
  <c r="D1170" i="12"/>
  <c r="E1170" i="12" s="1"/>
  <c r="I1170" i="12" s="1"/>
  <c r="F763" i="6"/>
  <c r="B764" i="6" s="1"/>
  <c r="L763" i="6"/>
  <c r="N763" i="6" s="1"/>
  <c r="M763" i="6"/>
  <c r="D1291" i="5"/>
  <c r="E1291" i="5" s="1"/>
  <c r="G1291" i="5"/>
  <c r="K1291" i="5" s="1"/>
  <c r="L1169" i="12" l="1"/>
  <c r="N1169" i="12" s="1"/>
  <c r="M1169" i="12"/>
  <c r="F1170" i="12"/>
  <c r="B1171" i="12" s="1"/>
  <c r="N1170" i="12"/>
  <c r="M1170" i="12"/>
  <c r="D764" i="6"/>
  <c r="E764" i="6" s="1"/>
  <c r="I764" i="6" s="1"/>
  <c r="G764" i="6"/>
  <c r="K764" i="6" s="1"/>
  <c r="M1291" i="5"/>
  <c r="L1291" i="5"/>
  <c r="N1291" i="5" s="1"/>
  <c r="F1291" i="5"/>
  <c r="B1292" i="5" s="1"/>
  <c r="I1291" i="5"/>
  <c r="D1171" i="12" l="1"/>
  <c r="E1171" i="12" s="1"/>
  <c r="I1171" i="12" s="1"/>
  <c r="G1171" i="12"/>
  <c r="K1171" i="12" s="1"/>
  <c r="L1171" i="12" s="1"/>
  <c r="M764" i="6"/>
  <c r="L764" i="6"/>
  <c r="N764" i="6" s="1"/>
  <c r="F764" i="6"/>
  <c r="B765" i="6" s="1"/>
  <c r="D1292" i="5"/>
  <c r="E1292" i="5" s="1"/>
  <c r="G1292" i="5"/>
  <c r="K1292" i="5" s="1"/>
  <c r="M1171" i="12" l="1"/>
  <c r="F1171" i="12"/>
  <c r="B1172" i="12" s="1"/>
  <c r="G1172" i="12" s="1"/>
  <c r="K1172" i="12" s="1"/>
  <c r="L1172" i="12" s="1"/>
  <c r="N1171" i="12"/>
  <c r="D1172" i="12"/>
  <c r="E1172" i="12" s="1"/>
  <c r="I1172" i="12" s="1"/>
  <c r="G765" i="6"/>
  <c r="K765" i="6" s="1"/>
  <c r="D765" i="6"/>
  <c r="E765" i="6" s="1"/>
  <c r="I765" i="6" s="1"/>
  <c r="M1292" i="5"/>
  <c r="L1292" i="5"/>
  <c r="N1292" i="5" s="1"/>
  <c r="F1292" i="5"/>
  <c r="B1293" i="5" s="1"/>
  <c r="I1292" i="5"/>
  <c r="F1172" i="12" l="1"/>
  <c r="B1173" i="12" s="1"/>
  <c r="N1172" i="12"/>
  <c r="M1172" i="12"/>
  <c r="F765" i="6"/>
  <c r="B766" i="6" s="1"/>
  <c r="L765" i="6"/>
  <c r="N765" i="6" s="1"/>
  <c r="M765" i="6"/>
  <c r="D1293" i="5"/>
  <c r="E1293" i="5" s="1"/>
  <c r="G1293" i="5"/>
  <c r="K1293" i="5" s="1"/>
  <c r="D1173" i="12" l="1"/>
  <c r="E1173" i="12" s="1"/>
  <c r="I1173" i="12" s="1"/>
  <c r="G1173" i="12"/>
  <c r="K1173" i="12" s="1"/>
  <c r="L1173" i="12" s="1"/>
  <c r="D766" i="6"/>
  <c r="E766" i="6" s="1"/>
  <c r="I766" i="6" s="1"/>
  <c r="G766" i="6"/>
  <c r="K766" i="6" s="1"/>
  <c r="M1293" i="5"/>
  <c r="L1293" i="5"/>
  <c r="N1293" i="5" s="1"/>
  <c r="F1293" i="5"/>
  <c r="B1294" i="5" s="1"/>
  <c r="I1293" i="5"/>
  <c r="M1173" i="12" l="1"/>
  <c r="F1173" i="12"/>
  <c r="B1174" i="12" s="1"/>
  <c r="G1174" i="12" s="1"/>
  <c r="K1174" i="12" s="1"/>
  <c r="L1174" i="12" s="1"/>
  <c r="N1173" i="12"/>
  <c r="D1174" i="12"/>
  <c r="E1174" i="12" s="1"/>
  <c r="I1174" i="12" s="1"/>
  <c r="M766" i="6"/>
  <c r="L766" i="6"/>
  <c r="N766" i="6" s="1"/>
  <c r="F766" i="6"/>
  <c r="B767" i="6" s="1"/>
  <c r="D1294" i="5"/>
  <c r="E1294" i="5" s="1"/>
  <c r="G1294" i="5"/>
  <c r="K1294" i="5" s="1"/>
  <c r="F1174" i="12" l="1"/>
  <c r="B1175" i="12" s="1"/>
  <c r="N1174" i="12"/>
  <c r="M1174" i="12"/>
  <c r="G767" i="6"/>
  <c r="K767" i="6" s="1"/>
  <c r="D767" i="6"/>
  <c r="E767" i="6" s="1"/>
  <c r="I767" i="6" s="1"/>
  <c r="M1294" i="5"/>
  <c r="L1294" i="5"/>
  <c r="N1294" i="5" s="1"/>
  <c r="F1294" i="5"/>
  <c r="B1295" i="5" s="1"/>
  <c r="I1294" i="5"/>
  <c r="D1175" i="12" l="1"/>
  <c r="E1175" i="12" s="1"/>
  <c r="I1175" i="12" s="1"/>
  <c r="G1175" i="12"/>
  <c r="K1175" i="12" s="1"/>
  <c r="L1175" i="12" s="1"/>
  <c r="F767" i="6"/>
  <c r="B768" i="6" s="1"/>
  <c r="L767" i="6"/>
  <c r="N767" i="6" s="1"/>
  <c r="M767" i="6"/>
  <c r="D1295" i="5"/>
  <c r="E1295" i="5" s="1"/>
  <c r="G1295" i="5"/>
  <c r="K1295" i="5" s="1"/>
  <c r="M1175" i="12" l="1"/>
  <c r="F1175" i="12"/>
  <c r="B1176" i="12" s="1"/>
  <c r="G1176" i="12" s="1"/>
  <c r="K1176" i="12" s="1"/>
  <c r="L1176" i="12" s="1"/>
  <c r="N1175" i="12"/>
  <c r="D1176" i="12"/>
  <c r="E1176" i="12" s="1"/>
  <c r="I1176" i="12" s="1"/>
  <c r="D768" i="6"/>
  <c r="E768" i="6" s="1"/>
  <c r="I768" i="6" s="1"/>
  <c r="G768" i="6"/>
  <c r="K768" i="6" s="1"/>
  <c r="M1295" i="5"/>
  <c r="L1295" i="5"/>
  <c r="N1295" i="5" s="1"/>
  <c r="F1295" i="5"/>
  <c r="B1296" i="5" s="1"/>
  <c r="I1295" i="5"/>
  <c r="F1176" i="12" l="1"/>
  <c r="B1177" i="12" s="1"/>
  <c r="N1176" i="12"/>
  <c r="M1176" i="12"/>
  <c r="M768" i="6"/>
  <c r="L768" i="6"/>
  <c r="N768" i="6" s="1"/>
  <c r="F768" i="6"/>
  <c r="B769" i="6" s="1"/>
  <c r="D1296" i="5"/>
  <c r="E1296" i="5" s="1"/>
  <c r="G1296" i="5"/>
  <c r="K1296" i="5" s="1"/>
  <c r="D1177" i="12" l="1"/>
  <c r="E1177" i="12" s="1"/>
  <c r="I1177" i="12" s="1"/>
  <c r="G1177" i="12"/>
  <c r="K1177" i="12" s="1"/>
  <c r="L1177" i="12" s="1"/>
  <c r="G769" i="6"/>
  <c r="K769" i="6" s="1"/>
  <c r="D769" i="6"/>
  <c r="E769" i="6" s="1"/>
  <c r="I769" i="6" s="1"/>
  <c r="L1296" i="5"/>
  <c r="N1296" i="5" s="1"/>
  <c r="M1296" i="5"/>
  <c r="F1296" i="5"/>
  <c r="B1297" i="5" s="1"/>
  <c r="I1296" i="5"/>
  <c r="M1177" i="12" l="1"/>
  <c r="F1177" i="12"/>
  <c r="B1178" i="12" s="1"/>
  <c r="G1178" i="12" s="1"/>
  <c r="K1178" i="12" s="1"/>
  <c r="L1178" i="12" s="1"/>
  <c r="N1177" i="12"/>
  <c r="D1178" i="12"/>
  <c r="E1178" i="12" s="1"/>
  <c r="I1178" i="12" s="1"/>
  <c r="F769" i="6"/>
  <c r="B770" i="6" s="1"/>
  <c r="L769" i="6"/>
  <c r="N769" i="6" s="1"/>
  <c r="M769" i="6"/>
  <c r="G1297" i="5"/>
  <c r="K1297" i="5" s="1"/>
  <c r="D1297" i="5"/>
  <c r="E1297" i="5" s="1"/>
  <c r="F1178" i="12" l="1"/>
  <c r="B1179" i="12" s="1"/>
  <c r="N1178" i="12"/>
  <c r="M1178" i="12"/>
  <c r="D770" i="6"/>
  <c r="E770" i="6" s="1"/>
  <c r="I770" i="6" s="1"/>
  <c r="G770" i="6"/>
  <c r="K770" i="6" s="1"/>
  <c r="F1297" i="5"/>
  <c r="B1298" i="5" s="1"/>
  <c r="I1297" i="5"/>
  <c r="L1297" i="5"/>
  <c r="N1297" i="5" s="1"/>
  <c r="M1297" i="5"/>
  <c r="D1179" i="12" l="1"/>
  <c r="E1179" i="12" s="1"/>
  <c r="I1179" i="12" s="1"/>
  <c r="G1179" i="12"/>
  <c r="K1179" i="12" s="1"/>
  <c r="L1179" i="12" s="1"/>
  <c r="M770" i="6"/>
  <c r="L770" i="6"/>
  <c r="N770" i="6" s="1"/>
  <c r="F770" i="6"/>
  <c r="B771" i="6" s="1"/>
  <c r="G1298" i="5"/>
  <c r="K1298" i="5" s="1"/>
  <c r="D1298" i="5"/>
  <c r="E1298" i="5" s="1"/>
  <c r="M1179" i="12" l="1"/>
  <c r="F1179" i="12"/>
  <c r="B1180" i="12" s="1"/>
  <c r="G1180" i="12" s="1"/>
  <c r="K1180" i="12" s="1"/>
  <c r="L1180" i="12" s="1"/>
  <c r="N1179" i="12"/>
  <c r="D1180" i="12"/>
  <c r="E1180" i="12" s="1"/>
  <c r="I1180" i="12" s="1"/>
  <c r="G771" i="6"/>
  <c r="K771" i="6" s="1"/>
  <c r="D771" i="6"/>
  <c r="E771" i="6" s="1"/>
  <c r="I771" i="6" s="1"/>
  <c r="F1298" i="5"/>
  <c r="B1299" i="5" s="1"/>
  <c r="I1298" i="5"/>
  <c r="M1298" i="5"/>
  <c r="L1298" i="5"/>
  <c r="N1298" i="5" s="1"/>
  <c r="F1180" i="12" l="1"/>
  <c r="B1181" i="12" s="1"/>
  <c r="N1180" i="12"/>
  <c r="M1180" i="12"/>
  <c r="F771" i="6"/>
  <c r="B772" i="6" s="1"/>
  <c r="L771" i="6"/>
  <c r="N771" i="6" s="1"/>
  <c r="M771" i="6"/>
  <c r="D1299" i="5"/>
  <c r="E1299" i="5" s="1"/>
  <c r="G1299" i="5"/>
  <c r="K1299" i="5" s="1"/>
  <c r="D1181" i="12" l="1"/>
  <c r="E1181" i="12" s="1"/>
  <c r="I1181" i="12" s="1"/>
  <c r="G1181" i="12"/>
  <c r="K1181" i="12" s="1"/>
  <c r="L1181" i="12" s="1"/>
  <c r="D772" i="6"/>
  <c r="E772" i="6" s="1"/>
  <c r="I772" i="6" s="1"/>
  <c r="G772" i="6"/>
  <c r="K772" i="6" s="1"/>
  <c r="L1299" i="5"/>
  <c r="N1299" i="5" s="1"/>
  <c r="M1299" i="5"/>
  <c r="F1299" i="5"/>
  <c r="B1300" i="5" s="1"/>
  <c r="I1299" i="5"/>
  <c r="M1181" i="12" l="1"/>
  <c r="F1181" i="12"/>
  <c r="B1182" i="12" s="1"/>
  <c r="G1182" i="12" s="1"/>
  <c r="K1182" i="12" s="1"/>
  <c r="L1182" i="12" s="1"/>
  <c r="N1181" i="12"/>
  <c r="D1182" i="12"/>
  <c r="E1182" i="12" s="1"/>
  <c r="I1182" i="12" s="1"/>
  <c r="M772" i="6"/>
  <c r="L772" i="6"/>
  <c r="N772" i="6" s="1"/>
  <c r="F772" i="6"/>
  <c r="B773" i="6" s="1"/>
  <c r="G1300" i="5"/>
  <c r="K1300" i="5" s="1"/>
  <c r="D1300" i="5"/>
  <c r="E1300" i="5" s="1"/>
  <c r="F1182" i="12" l="1"/>
  <c r="B1183" i="12" s="1"/>
  <c r="N1182" i="12"/>
  <c r="M1182" i="12"/>
  <c r="G773" i="6"/>
  <c r="K773" i="6" s="1"/>
  <c r="D773" i="6"/>
  <c r="E773" i="6" s="1"/>
  <c r="I773" i="6" s="1"/>
  <c r="F1300" i="5"/>
  <c r="B1301" i="5" s="1"/>
  <c r="I1300" i="5"/>
  <c r="L1300" i="5"/>
  <c r="N1300" i="5" s="1"/>
  <c r="M1300" i="5"/>
  <c r="D1183" i="12" l="1"/>
  <c r="E1183" i="12" s="1"/>
  <c r="I1183" i="12" s="1"/>
  <c r="G1183" i="12"/>
  <c r="K1183" i="12" s="1"/>
  <c r="L1183" i="12" s="1"/>
  <c r="F773" i="6"/>
  <c r="B774" i="6" s="1"/>
  <c r="L773" i="6"/>
  <c r="N773" i="6" s="1"/>
  <c r="M773" i="6"/>
  <c r="G1301" i="5"/>
  <c r="K1301" i="5" s="1"/>
  <c r="D1301" i="5"/>
  <c r="E1301" i="5" s="1"/>
  <c r="M1183" i="12" l="1"/>
  <c r="F1183" i="12"/>
  <c r="B1184" i="12" s="1"/>
  <c r="G1184" i="12" s="1"/>
  <c r="K1184" i="12" s="1"/>
  <c r="L1184" i="12" s="1"/>
  <c r="N1183" i="12"/>
  <c r="D1184" i="12"/>
  <c r="E1184" i="12" s="1"/>
  <c r="I1184" i="12" s="1"/>
  <c r="D774" i="6"/>
  <c r="E774" i="6" s="1"/>
  <c r="I774" i="6" s="1"/>
  <c r="G774" i="6"/>
  <c r="K774" i="6" s="1"/>
  <c r="F1301" i="5"/>
  <c r="B1302" i="5" s="1"/>
  <c r="I1301" i="5"/>
  <c r="M1301" i="5"/>
  <c r="L1301" i="5"/>
  <c r="N1301" i="5" s="1"/>
  <c r="F1184" i="12" l="1"/>
  <c r="B1185" i="12" s="1"/>
  <c r="N1184" i="12"/>
  <c r="M1184" i="12"/>
  <c r="M774" i="6"/>
  <c r="L774" i="6"/>
  <c r="N774" i="6" s="1"/>
  <c r="F774" i="6"/>
  <c r="B775" i="6" s="1"/>
  <c r="D1302" i="5"/>
  <c r="E1302" i="5" s="1"/>
  <c r="G1302" i="5"/>
  <c r="K1302" i="5" s="1"/>
  <c r="D1185" i="12" l="1"/>
  <c r="E1185" i="12" s="1"/>
  <c r="I1185" i="12" s="1"/>
  <c r="G1185" i="12"/>
  <c r="K1185" i="12" s="1"/>
  <c r="L1185" i="12" s="1"/>
  <c r="G775" i="6"/>
  <c r="K775" i="6" s="1"/>
  <c r="D775" i="6"/>
  <c r="E775" i="6" s="1"/>
  <c r="I775" i="6" s="1"/>
  <c r="L1302" i="5"/>
  <c r="N1302" i="5" s="1"/>
  <c r="M1302" i="5"/>
  <c r="F1302" i="5"/>
  <c r="B1303" i="5" s="1"/>
  <c r="I1302" i="5"/>
  <c r="M1185" i="12" l="1"/>
  <c r="F1185" i="12"/>
  <c r="B1186" i="12" s="1"/>
  <c r="G1186" i="12" s="1"/>
  <c r="K1186" i="12" s="1"/>
  <c r="L1186" i="12" s="1"/>
  <c r="N1185" i="12"/>
  <c r="D1186" i="12"/>
  <c r="E1186" i="12" s="1"/>
  <c r="I1186" i="12" s="1"/>
  <c r="F775" i="6"/>
  <c r="B776" i="6" s="1"/>
  <c r="L775" i="6"/>
  <c r="N775" i="6" s="1"/>
  <c r="M775" i="6"/>
  <c r="G1303" i="5"/>
  <c r="K1303" i="5" s="1"/>
  <c r="D1303" i="5"/>
  <c r="E1303" i="5" s="1"/>
  <c r="F1186" i="12" l="1"/>
  <c r="B1187" i="12" s="1"/>
  <c r="N1186" i="12"/>
  <c r="M1186" i="12"/>
  <c r="D776" i="6"/>
  <c r="E776" i="6" s="1"/>
  <c r="I776" i="6" s="1"/>
  <c r="G776" i="6"/>
  <c r="K776" i="6" s="1"/>
  <c r="F1303" i="5"/>
  <c r="B1304" i="5" s="1"/>
  <c r="I1303" i="5"/>
  <c r="L1303" i="5"/>
  <c r="N1303" i="5" s="1"/>
  <c r="M1303" i="5"/>
  <c r="D1187" i="12" l="1"/>
  <c r="E1187" i="12" s="1"/>
  <c r="I1187" i="12" s="1"/>
  <c r="G1187" i="12"/>
  <c r="K1187" i="12" s="1"/>
  <c r="L1187" i="12" s="1"/>
  <c r="M776" i="6"/>
  <c r="L776" i="6"/>
  <c r="N776" i="6" s="1"/>
  <c r="F776" i="6"/>
  <c r="B777" i="6" s="1"/>
  <c r="G1304" i="5"/>
  <c r="K1304" i="5" s="1"/>
  <c r="D1304" i="5"/>
  <c r="E1304" i="5" s="1"/>
  <c r="M1187" i="12" l="1"/>
  <c r="F1187" i="12"/>
  <c r="B1188" i="12" s="1"/>
  <c r="G1188" i="12" s="1"/>
  <c r="K1188" i="12" s="1"/>
  <c r="L1188" i="12" s="1"/>
  <c r="N1187" i="12"/>
  <c r="D1188" i="12"/>
  <c r="E1188" i="12" s="1"/>
  <c r="I1188" i="12" s="1"/>
  <c r="G777" i="6"/>
  <c r="K777" i="6" s="1"/>
  <c r="D777" i="6"/>
  <c r="E777" i="6" s="1"/>
  <c r="I777" i="6" s="1"/>
  <c r="F1304" i="5"/>
  <c r="B1305" i="5" s="1"/>
  <c r="I1304" i="5"/>
  <c r="M1304" i="5"/>
  <c r="L1304" i="5"/>
  <c r="N1304" i="5" s="1"/>
  <c r="F1188" i="12" l="1"/>
  <c r="B1189" i="12" s="1"/>
  <c r="N1188" i="12"/>
  <c r="M1188" i="12"/>
  <c r="F777" i="6"/>
  <c r="B778" i="6" s="1"/>
  <c r="L777" i="6"/>
  <c r="N777" i="6" s="1"/>
  <c r="M777" i="6"/>
  <c r="D1305" i="5"/>
  <c r="E1305" i="5" s="1"/>
  <c r="G1305" i="5"/>
  <c r="K1305" i="5" s="1"/>
  <c r="D1189" i="12" l="1"/>
  <c r="E1189" i="12" s="1"/>
  <c r="I1189" i="12" s="1"/>
  <c r="G1189" i="12"/>
  <c r="K1189" i="12" s="1"/>
  <c r="L1189" i="12" s="1"/>
  <c r="F1189" i="12"/>
  <c r="B1190" i="12" s="1"/>
  <c r="G1190" i="12" s="1"/>
  <c r="K1190" i="12" s="1"/>
  <c r="L1190" i="12" s="1"/>
  <c r="D778" i="6"/>
  <c r="E778" i="6" s="1"/>
  <c r="I778" i="6" s="1"/>
  <c r="G778" i="6"/>
  <c r="K778" i="6" s="1"/>
  <c r="M1305" i="5"/>
  <c r="L1305" i="5"/>
  <c r="N1305" i="5" s="1"/>
  <c r="F1305" i="5"/>
  <c r="B1306" i="5" s="1"/>
  <c r="I1305" i="5"/>
  <c r="M1189" i="12" l="1"/>
  <c r="N1189" i="12"/>
  <c r="D1190" i="12"/>
  <c r="E1190" i="12" s="1"/>
  <c r="I1190" i="12" s="1"/>
  <c r="M778" i="6"/>
  <c r="L778" i="6"/>
  <c r="N778" i="6" s="1"/>
  <c r="F778" i="6"/>
  <c r="B779" i="6" s="1"/>
  <c r="D1306" i="5"/>
  <c r="E1306" i="5" s="1"/>
  <c r="G1306" i="5"/>
  <c r="K1306" i="5" s="1"/>
  <c r="F1190" i="12" l="1"/>
  <c r="B1191" i="12" s="1"/>
  <c r="N1190" i="12"/>
  <c r="M1190" i="12"/>
  <c r="G779" i="6"/>
  <c r="K779" i="6" s="1"/>
  <c r="D779" i="6"/>
  <c r="E779" i="6" s="1"/>
  <c r="I779" i="6" s="1"/>
  <c r="M1306" i="5"/>
  <c r="L1306" i="5"/>
  <c r="N1306" i="5" s="1"/>
  <c r="F1306" i="5"/>
  <c r="B1307" i="5" s="1"/>
  <c r="I1306" i="5"/>
  <c r="D1191" i="12" l="1"/>
  <c r="E1191" i="12" s="1"/>
  <c r="I1191" i="12" s="1"/>
  <c r="G1191" i="12"/>
  <c r="K1191" i="12" s="1"/>
  <c r="L1191" i="12" s="1"/>
  <c r="F779" i="6"/>
  <c r="B780" i="6" s="1"/>
  <c r="L779" i="6"/>
  <c r="N779" i="6" s="1"/>
  <c r="M779" i="6"/>
  <c r="D1307" i="5"/>
  <c r="E1307" i="5" s="1"/>
  <c r="G1307" i="5"/>
  <c r="K1307" i="5" s="1"/>
  <c r="M1191" i="12" l="1"/>
  <c r="F1191" i="12"/>
  <c r="B1192" i="12" s="1"/>
  <c r="G1192" i="12" s="1"/>
  <c r="K1192" i="12" s="1"/>
  <c r="L1192" i="12" s="1"/>
  <c r="N1191" i="12"/>
  <c r="D1192" i="12"/>
  <c r="E1192" i="12" s="1"/>
  <c r="I1192" i="12" s="1"/>
  <c r="D780" i="6"/>
  <c r="E780" i="6" s="1"/>
  <c r="I780" i="6" s="1"/>
  <c r="G780" i="6"/>
  <c r="K780" i="6" s="1"/>
  <c r="M1307" i="5"/>
  <c r="L1307" i="5"/>
  <c r="N1307" i="5" s="1"/>
  <c r="F1307" i="5"/>
  <c r="B1308" i="5" s="1"/>
  <c r="I1307" i="5"/>
  <c r="F1192" i="12" l="1"/>
  <c r="B1193" i="12" s="1"/>
  <c r="N1192" i="12"/>
  <c r="M1192" i="12"/>
  <c r="M780" i="6"/>
  <c r="L780" i="6"/>
  <c r="N780" i="6" s="1"/>
  <c r="F780" i="6"/>
  <c r="B781" i="6" s="1"/>
  <c r="D1308" i="5"/>
  <c r="E1308" i="5" s="1"/>
  <c r="G1308" i="5"/>
  <c r="K1308" i="5" s="1"/>
  <c r="D1193" i="12" l="1"/>
  <c r="E1193" i="12" s="1"/>
  <c r="I1193" i="12" s="1"/>
  <c r="G1193" i="12"/>
  <c r="K1193" i="12" s="1"/>
  <c r="L1193" i="12" s="1"/>
  <c r="G781" i="6"/>
  <c r="K781" i="6" s="1"/>
  <c r="D781" i="6"/>
  <c r="E781" i="6" s="1"/>
  <c r="I781" i="6" s="1"/>
  <c r="M1308" i="5"/>
  <c r="L1308" i="5"/>
  <c r="N1308" i="5" s="1"/>
  <c r="F1308" i="5"/>
  <c r="B1309" i="5" s="1"/>
  <c r="I1308" i="5"/>
  <c r="M1193" i="12" l="1"/>
  <c r="F1193" i="12"/>
  <c r="B1194" i="12" s="1"/>
  <c r="G1194" i="12" s="1"/>
  <c r="K1194" i="12" s="1"/>
  <c r="L1194" i="12" s="1"/>
  <c r="N1193" i="12"/>
  <c r="F781" i="6"/>
  <c r="B782" i="6" s="1"/>
  <c r="L781" i="6"/>
  <c r="N781" i="6" s="1"/>
  <c r="M781" i="6"/>
  <c r="D1309" i="5"/>
  <c r="E1309" i="5" s="1"/>
  <c r="G1309" i="5"/>
  <c r="K1309" i="5" s="1"/>
  <c r="D1194" i="12" l="1"/>
  <c r="E1194" i="12" s="1"/>
  <c r="I1194" i="12" s="1"/>
  <c r="N1194" i="12"/>
  <c r="M1194" i="12"/>
  <c r="D782" i="6"/>
  <c r="E782" i="6" s="1"/>
  <c r="I782" i="6" s="1"/>
  <c r="G782" i="6"/>
  <c r="K782" i="6" s="1"/>
  <c r="M1309" i="5"/>
  <c r="L1309" i="5"/>
  <c r="N1309" i="5" s="1"/>
  <c r="F1309" i="5"/>
  <c r="B1310" i="5" s="1"/>
  <c r="I1309" i="5"/>
  <c r="F1194" i="12" l="1"/>
  <c r="B1195" i="12" s="1"/>
  <c r="M782" i="6"/>
  <c r="L782" i="6"/>
  <c r="N782" i="6" s="1"/>
  <c r="F782" i="6"/>
  <c r="B783" i="6" s="1"/>
  <c r="D1310" i="5"/>
  <c r="E1310" i="5" s="1"/>
  <c r="G1310" i="5"/>
  <c r="K1310" i="5" s="1"/>
  <c r="D1195" i="12" l="1"/>
  <c r="E1195" i="12" s="1"/>
  <c r="G1195" i="12"/>
  <c r="K1195" i="12" s="1"/>
  <c r="L1195" i="12" s="1"/>
  <c r="G783" i="6"/>
  <c r="K783" i="6" s="1"/>
  <c r="D783" i="6"/>
  <c r="E783" i="6" s="1"/>
  <c r="I783" i="6" s="1"/>
  <c r="M1310" i="5"/>
  <c r="L1310" i="5"/>
  <c r="N1310" i="5" s="1"/>
  <c r="F1310" i="5"/>
  <c r="B1311" i="5" s="1"/>
  <c r="I1310" i="5"/>
  <c r="I1195" i="12" l="1"/>
  <c r="F1195" i="12"/>
  <c r="B1196" i="12" s="1"/>
  <c r="N1195" i="12"/>
  <c r="M1195" i="12"/>
  <c r="F783" i="6"/>
  <c r="B784" i="6" s="1"/>
  <c r="L783" i="6"/>
  <c r="N783" i="6" s="1"/>
  <c r="M783" i="6"/>
  <c r="D1311" i="5"/>
  <c r="E1311" i="5" s="1"/>
  <c r="G1311" i="5"/>
  <c r="K1311" i="5" s="1"/>
  <c r="G1196" i="12" l="1"/>
  <c r="K1196" i="12" s="1"/>
  <c r="L1196" i="12" s="1"/>
  <c r="D1196" i="12"/>
  <c r="E1196" i="12" s="1"/>
  <c r="D784" i="6"/>
  <c r="E784" i="6" s="1"/>
  <c r="I784" i="6" s="1"/>
  <c r="G784" i="6"/>
  <c r="K784" i="6" s="1"/>
  <c r="M1311" i="5"/>
  <c r="L1311" i="5"/>
  <c r="N1311" i="5" s="1"/>
  <c r="F1311" i="5"/>
  <c r="B1312" i="5" s="1"/>
  <c r="I1311" i="5"/>
  <c r="N1196" i="12" l="1"/>
  <c r="M1196" i="12"/>
  <c r="I1196" i="12"/>
  <c r="F1196" i="12"/>
  <c r="B1197" i="12" s="1"/>
  <c r="M784" i="6"/>
  <c r="L784" i="6"/>
  <c r="N784" i="6" s="1"/>
  <c r="F784" i="6"/>
  <c r="B785" i="6" s="1"/>
  <c r="D1312" i="5"/>
  <c r="E1312" i="5" s="1"/>
  <c r="G1312" i="5"/>
  <c r="K1312" i="5" s="1"/>
  <c r="D1197" i="12" l="1"/>
  <c r="E1197" i="12" s="1"/>
  <c r="I1197" i="12" s="1"/>
  <c r="G1197" i="12"/>
  <c r="K1197" i="12" s="1"/>
  <c r="L1197" i="12" s="1"/>
  <c r="G785" i="6"/>
  <c r="K785" i="6" s="1"/>
  <c r="D785" i="6"/>
  <c r="E785" i="6" s="1"/>
  <c r="I785" i="6" s="1"/>
  <c r="M1312" i="5"/>
  <c r="L1312" i="5"/>
  <c r="N1312" i="5" s="1"/>
  <c r="F1312" i="5"/>
  <c r="B1313" i="5" s="1"/>
  <c r="I1312" i="5"/>
  <c r="F1197" i="12" l="1"/>
  <c r="B1198" i="12" s="1"/>
  <c r="G1198" i="12" s="1"/>
  <c r="K1198" i="12" s="1"/>
  <c r="L1198" i="12" s="1"/>
  <c r="N1197" i="12"/>
  <c r="M1197" i="12"/>
  <c r="F785" i="6"/>
  <c r="B786" i="6" s="1"/>
  <c r="L785" i="6"/>
  <c r="N785" i="6" s="1"/>
  <c r="M785" i="6"/>
  <c r="D1313" i="5"/>
  <c r="E1313" i="5" s="1"/>
  <c r="G1313" i="5"/>
  <c r="K1313" i="5" s="1"/>
  <c r="D1198" i="12" l="1"/>
  <c r="E1198" i="12" s="1"/>
  <c r="I1198" i="12" s="1"/>
  <c r="N1198" i="12"/>
  <c r="M1198" i="12"/>
  <c r="D786" i="6"/>
  <c r="E786" i="6" s="1"/>
  <c r="I786" i="6" s="1"/>
  <c r="G786" i="6"/>
  <c r="K786" i="6" s="1"/>
  <c r="M1313" i="5"/>
  <c r="L1313" i="5"/>
  <c r="N1313" i="5" s="1"/>
  <c r="F1313" i="5"/>
  <c r="B1314" i="5" s="1"/>
  <c r="I1313" i="5"/>
  <c r="F1198" i="12" l="1"/>
  <c r="B1199" i="12" s="1"/>
  <c r="D1199" i="12" s="1"/>
  <c r="E1199" i="12" s="1"/>
  <c r="F1199" i="12" s="1"/>
  <c r="B1200" i="12" s="1"/>
  <c r="M786" i="6"/>
  <c r="L786" i="6"/>
  <c r="N786" i="6" s="1"/>
  <c r="F786" i="6"/>
  <c r="B787" i="6" s="1"/>
  <c r="D1314" i="5"/>
  <c r="E1314" i="5" s="1"/>
  <c r="G1314" i="5"/>
  <c r="K1314" i="5" s="1"/>
  <c r="I1199" i="12" l="1"/>
  <c r="G1199" i="12"/>
  <c r="K1199" i="12" s="1"/>
  <c r="L1199" i="12" s="1"/>
  <c r="G1200" i="12"/>
  <c r="K1200" i="12" s="1"/>
  <c r="L1200" i="12" s="1"/>
  <c r="D1200" i="12"/>
  <c r="E1200" i="12" s="1"/>
  <c r="G787" i="6"/>
  <c r="K787" i="6" s="1"/>
  <c r="D787" i="6"/>
  <c r="E787" i="6" s="1"/>
  <c r="I787" i="6" s="1"/>
  <c r="M1314" i="5"/>
  <c r="L1314" i="5"/>
  <c r="N1314" i="5" s="1"/>
  <c r="F1314" i="5"/>
  <c r="B1315" i="5" s="1"/>
  <c r="I1314" i="5"/>
  <c r="N1199" i="12" l="1"/>
  <c r="M1199" i="12"/>
  <c r="N1200" i="12"/>
  <c r="M1200" i="12"/>
  <c r="I1200" i="12"/>
  <c r="F1200" i="12"/>
  <c r="B1201" i="12" s="1"/>
  <c r="F787" i="6"/>
  <c r="B788" i="6" s="1"/>
  <c r="L787" i="6"/>
  <c r="N787" i="6" s="1"/>
  <c r="M787" i="6"/>
  <c r="D1315" i="5"/>
  <c r="E1315" i="5" s="1"/>
  <c r="G1315" i="5"/>
  <c r="K1315" i="5" s="1"/>
  <c r="D1201" i="12" l="1"/>
  <c r="E1201" i="12" s="1"/>
  <c r="I1201" i="12" s="1"/>
  <c r="G1201" i="12"/>
  <c r="K1201" i="12" s="1"/>
  <c r="L1201" i="12" s="1"/>
  <c r="F1201" i="12"/>
  <c r="B1202" i="12" s="1"/>
  <c r="D788" i="6"/>
  <c r="E788" i="6" s="1"/>
  <c r="I788" i="6" s="1"/>
  <c r="G788" i="6"/>
  <c r="K788" i="6" s="1"/>
  <c r="M1315" i="5"/>
  <c r="L1315" i="5"/>
  <c r="N1315" i="5" s="1"/>
  <c r="F1315" i="5"/>
  <c r="B1316" i="5" s="1"/>
  <c r="I1315" i="5"/>
  <c r="G1202" i="12" l="1"/>
  <c r="K1202" i="12" s="1"/>
  <c r="L1202" i="12" s="1"/>
  <c r="D1202" i="12"/>
  <c r="E1202" i="12" s="1"/>
  <c r="I1202" i="12" s="1"/>
  <c r="F1202" i="12"/>
  <c r="B1203" i="12" s="1"/>
  <c r="N1201" i="12"/>
  <c r="M1201" i="12"/>
  <c r="M788" i="6"/>
  <c r="L788" i="6"/>
  <c r="N788" i="6" s="1"/>
  <c r="F788" i="6"/>
  <c r="B789" i="6" s="1"/>
  <c r="G1316" i="5"/>
  <c r="K1316" i="5" s="1"/>
  <c r="D1316" i="5"/>
  <c r="E1316" i="5" s="1"/>
  <c r="F1316" i="5" s="1"/>
  <c r="B1317" i="5" s="1"/>
  <c r="D1203" i="12" l="1"/>
  <c r="E1203" i="12" s="1"/>
  <c r="G1203" i="12"/>
  <c r="K1203" i="12" s="1"/>
  <c r="L1203" i="12" s="1"/>
  <c r="N1202" i="12"/>
  <c r="M1202" i="12"/>
  <c r="G789" i="6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I1203" i="12" l="1"/>
  <c r="F1203" i="12"/>
  <c r="B1204" i="12" s="1"/>
  <c r="N1203" i="12"/>
  <c r="M1203" i="12"/>
  <c r="F789" i="6"/>
  <c r="B790" i="6" s="1"/>
  <c r="L789" i="6"/>
  <c r="N789" i="6" s="1"/>
  <c r="M789" i="6"/>
  <c r="F1317" i="5"/>
  <c r="B1318" i="5" s="1"/>
  <c r="I1317" i="5"/>
  <c r="M1317" i="5"/>
  <c r="L1317" i="5"/>
  <c r="N1317" i="5" s="1"/>
  <c r="G1204" i="12" l="1"/>
  <c r="K1204" i="12" s="1"/>
  <c r="L1204" i="12" s="1"/>
  <c r="D1204" i="12"/>
  <c r="E1204" i="12" s="1"/>
  <c r="D790" i="6"/>
  <c r="E790" i="6" s="1"/>
  <c r="I790" i="6" s="1"/>
  <c r="G790" i="6"/>
  <c r="K790" i="6" s="1"/>
  <c r="D1318" i="5"/>
  <c r="E1318" i="5" s="1"/>
  <c r="G1318" i="5"/>
  <c r="K1318" i="5" s="1"/>
  <c r="N1204" i="12" l="1"/>
  <c r="M1204" i="12"/>
  <c r="I1204" i="12"/>
  <c r="F1204" i="12"/>
  <c r="B1205" i="12" s="1"/>
  <c r="M790" i="6"/>
  <c r="L790" i="6"/>
  <c r="N790" i="6" s="1"/>
  <c r="F790" i="6"/>
  <c r="B791" i="6" s="1"/>
  <c r="M1318" i="5"/>
  <c r="L1318" i="5"/>
  <c r="N1318" i="5" s="1"/>
  <c r="F1318" i="5"/>
  <c r="B1319" i="5" s="1"/>
  <c r="I1318" i="5"/>
  <c r="D1205" i="12" l="1"/>
  <c r="E1205" i="12" s="1"/>
  <c r="I1205" i="12" s="1"/>
  <c r="G1205" i="12"/>
  <c r="K1205" i="12" s="1"/>
  <c r="L1205" i="12" s="1"/>
  <c r="F1205" i="12"/>
  <c r="B1206" i="12" s="1"/>
  <c r="G791" i="6"/>
  <c r="K791" i="6" s="1"/>
  <c r="D791" i="6"/>
  <c r="E791" i="6" s="1"/>
  <c r="I791" i="6" s="1"/>
  <c r="D1319" i="5"/>
  <c r="E1319" i="5" s="1"/>
  <c r="G1319" i="5"/>
  <c r="K1319" i="5" s="1"/>
  <c r="G1206" i="12" l="1"/>
  <c r="K1206" i="12" s="1"/>
  <c r="L1206" i="12" s="1"/>
  <c r="D1206" i="12"/>
  <c r="E1206" i="12" s="1"/>
  <c r="I1206" i="12" s="1"/>
  <c r="N1205" i="12"/>
  <c r="M1205" i="12"/>
  <c r="F791" i="6"/>
  <c r="B792" i="6" s="1"/>
  <c r="L791" i="6"/>
  <c r="N791" i="6" s="1"/>
  <c r="M791" i="6"/>
  <c r="M1319" i="5"/>
  <c r="L1319" i="5"/>
  <c r="N1319" i="5" s="1"/>
  <c r="F1319" i="5"/>
  <c r="B1320" i="5" s="1"/>
  <c r="I1319" i="5"/>
  <c r="F1206" i="12" l="1"/>
  <c r="B1207" i="12" s="1"/>
  <c r="D1207" i="12" s="1"/>
  <c r="E1207" i="12" s="1"/>
  <c r="N1206" i="12"/>
  <c r="M1206" i="12"/>
  <c r="G792" i="6"/>
  <c r="K792" i="6" s="1"/>
  <c r="D792" i="6"/>
  <c r="E792" i="6" s="1"/>
  <c r="I792" i="6" s="1"/>
  <c r="D1320" i="5"/>
  <c r="E1320" i="5" s="1"/>
  <c r="G1320" i="5"/>
  <c r="K1320" i="5" s="1"/>
  <c r="G1207" i="12" l="1"/>
  <c r="K1207" i="12" s="1"/>
  <c r="M1207" i="12" s="1"/>
  <c r="I1207" i="12"/>
  <c r="F1207" i="12"/>
  <c r="B1208" i="12" s="1"/>
  <c r="F792" i="6"/>
  <c r="B793" i="6" s="1"/>
  <c r="L792" i="6"/>
  <c r="N792" i="6" s="1"/>
  <c r="M792" i="6"/>
  <c r="M1320" i="5"/>
  <c r="L1320" i="5"/>
  <c r="N1320" i="5" s="1"/>
  <c r="F1320" i="5"/>
  <c r="B1321" i="5" s="1"/>
  <c r="I1320" i="5"/>
  <c r="L1207" i="12" l="1"/>
  <c r="N1207" i="12" s="1"/>
  <c r="G1208" i="12"/>
  <c r="K1208" i="12" s="1"/>
  <c r="L1208" i="12" s="1"/>
  <c r="D1208" i="12"/>
  <c r="E1208" i="12" s="1"/>
  <c r="D793" i="6"/>
  <c r="E793" i="6" s="1"/>
  <c r="I793" i="6" s="1"/>
  <c r="G793" i="6"/>
  <c r="K793" i="6" s="1"/>
  <c r="D1321" i="5"/>
  <c r="E1321" i="5" s="1"/>
  <c r="G1321" i="5"/>
  <c r="K1321" i="5" s="1"/>
  <c r="N1208" i="12" l="1"/>
  <c r="M1208" i="12"/>
  <c r="I1208" i="12"/>
  <c r="F1208" i="12"/>
  <c r="B1209" i="12" s="1"/>
  <c r="M793" i="6"/>
  <c r="L793" i="6"/>
  <c r="N793" i="6" s="1"/>
  <c r="F793" i="6"/>
  <c r="B794" i="6" s="1"/>
  <c r="M1321" i="5"/>
  <c r="L1321" i="5"/>
  <c r="N1321" i="5" s="1"/>
  <c r="F1321" i="5"/>
  <c r="B1322" i="5" s="1"/>
  <c r="I1321" i="5"/>
  <c r="G1209" i="12" l="1"/>
  <c r="K1209" i="12" s="1"/>
  <c r="L1209" i="12" s="1"/>
  <c r="D1209" i="12"/>
  <c r="E1209" i="12" s="1"/>
  <c r="G794" i="6"/>
  <c r="K794" i="6" s="1"/>
  <c r="D794" i="6"/>
  <c r="E794" i="6" s="1"/>
  <c r="I794" i="6" s="1"/>
  <c r="D1322" i="5"/>
  <c r="E1322" i="5" s="1"/>
  <c r="G1322" i="5"/>
  <c r="K1322" i="5" s="1"/>
  <c r="N1209" i="12" l="1"/>
  <c r="M1209" i="12"/>
  <c r="I1209" i="12"/>
  <c r="F1209" i="12"/>
  <c r="B1210" i="12" s="1"/>
  <c r="F794" i="6"/>
  <c r="B795" i="6" s="1"/>
  <c r="L794" i="6"/>
  <c r="N794" i="6" s="1"/>
  <c r="M794" i="6"/>
  <c r="M1322" i="5"/>
  <c r="L1322" i="5"/>
  <c r="N1322" i="5" s="1"/>
  <c r="F1322" i="5"/>
  <c r="B1323" i="5" s="1"/>
  <c r="I1322" i="5"/>
  <c r="D1210" i="12" l="1"/>
  <c r="E1210" i="12" s="1"/>
  <c r="I1210" i="12" s="1"/>
  <c r="G1210" i="12"/>
  <c r="K1210" i="12" s="1"/>
  <c r="L1210" i="12" s="1"/>
  <c r="D795" i="6"/>
  <c r="E795" i="6" s="1"/>
  <c r="I795" i="6" s="1"/>
  <c r="G795" i="6"/>
  <c r="K795" i="6" s="1"/>
  <c r="D1323" i="5"/>
  <c r="E1323" i="5" s="1"/>
  <c r="G1323" i="5"/>
  <c r="K1323" i="5" s="1"/>
  <c r="F1210" i="12" l="1"/>
  <c r="B1211" i="12" s="1"/>
  <c r="G1211" i="12" s="1"/>
  <c r="K1211" i="12" s="1"/>
  <c r="L1211" i="12" s="1"/>
  <c r="N1210" i="12"/>
  <c r="M1210" i="12"/>
  <c r="M795" i="6"/>
  <c r="L795" i="6"/>
  <c r="N795" i="6" s="1"/>
  <c r="F795" i="6"/>
  <c r="B796" i="6" s="1"/>
  <c r="M1323" i="5"/>
  <c r="L1323" i="5"/>
  <c r="N1323" i="5" s="1"/>
  <c r="F1323" i="5"/>
  <c r="B1324" i="5" s="1"/>
  <c r="I1323" i="5"/>
  <c r="D1211" i="12" l="1"/>
  <c r="E1211" i="12" s="1"/>
  <c r="I1211" i="12" s="1"/>
  <c r="N1211" i="12"/>
  <c r="M1211" i="12"/>
  <c r="G796" i="6"/>
  <c r="K796" i="6" s="1"/>
  <c r="D796" i="6"/>
  <c r="E796" i="6" s="1"/>
  <c r="I796" i="6" s="1"/>
  <c r="D1324" i="5"/>
  <c r="E1324" i="5" s="1"/>
  <c r="G1324" i="5"/>
  <c r="K1324" i="5" s="1"/>
  <c r="F1211" i="12" l="1"/>
  <c r="B1212" i="12" s="1"/>
  <c r="F796" i="6"/>
  <c r="B797" i="6" s="1"/>
  <c r="L796" i="6"/>
  <c r="N796" i="6" s="1"/>
  <c r="M796" i="6"/>
  <c r="M1324" i="5"/>
  <c r="L1324" i="5"/>
  <c r="N1324" i="5" s="1"/>
  <c r="F1324" i="5"/>
  <c r="B1325" i="5" s="1"/>
  <c r="I1324" i="5"/>
  <c r="D1212" i="12" l="1"/>
  <c r="E1212" i="12" s="1"/>
  <c r="G1212" i="12"/>
  <c r="K1212" i="12" s="1"/>
  <c r="L1212" i="12" s="1"/>
  <c r="D797" i="6"/>
  <c r="E797" i="6" s="1"/>
  <c r="I797" i="6" s="1"/>
  <c r="G797" i="6"/>
  <c r="K797" i="6" s="1"/>
  <c r="D1325" i="5"/>
  <c r="E1325" i="5" s="1"/>
  <c r="G1325" i="5"/>
  <c r="K1325" i="5" s="1"/>
  <c r="N1212" i="12" l="1"/>
  <c r="M1212" i="12"/>
  <c r="I1212" i="12"/>
  <c r="F1212" i="12"/>
  <c r="B1213" i="12" s="1"/>
  <c r="M797" i="6"/>
  <c r="L797" i="6"/>
  <c r="N797" i="6" s="1"/>
  <c r="F797" i="6"/>
  <c r="B798" i="6" s="1"/>
  <c r="L1325" i="5"/>
  <c r="N1325" i="5" s="1"/>
  <c r="M1325" i="5"/>
  <c r="F1325" i="5"/>
  <c r="B1326" i="5" s="1"/>
  <c r="I1325" i="5"/>
  <c r="D1213" i="12" l="1"/>
  <c r="E1213" i="12" s="1"/>
  <c r="G1213" i="12"/>
  <c r="K1213" i="12" s="1"/>
  <c r="L1213" i="12" s="1"/>
  <c r="G798" i="6"/>
  <c r="K798" i="6" s="1"/>
  <c r="D798" i="6"/>
  <c r="E798" i="6" s="1"/>
  <c r="I798" i="6" s="1"/>
  <c r="D1326" i="5"/>
  <c r="E1326" i="5" s="1"/>
  <c r="G1326" i="5"/>
  <c r="K1326" i="5" s="1"/>
  <c r="M1213" i="12" l="1"/>
  <c r="N1213" i="12"/>
  <c r="F1213" i="12"/>
  <c r="B1214" i="12" s="1"/>
  <c r="I1213" i="12"/>
  <c r="F798" i="6"/>
  <c r="B799" i="6" s="1"/>
  <c r="L798" i="6"/>
  <c r="N798" i="6" s="1"/>
  <c r="M798" i="6"/>
  <c r="M1326" i="5"/>
  <c r="L1326" i="5"/>
  <c r="N1326" i="5" s="1"/>
  <c r="F1326" i="5"/>
  <c r="B1327" i="5" s="1"/>
  <c r="I1326" i="5"/>
  <c r="G1214" i="12" l="1"/>
  <c r="K1214" i="12" s="1"/>
  <c r="L1214" i="12" s="1"/>
  <c r="D1214" i="12"/>
  <c r="E1214" i="12" s="1"/>
  <c r="I1214" i="12" s="1"/>
  <c r="D799" i="6"/>
  <c r="E799" i="6" s="1"/>
  <c r="I799" i="6" s="1"/>
  <c r="G799" i="6"/>
  <c r="K799" i="6" s="1"/>
  <c r="D1327" i="5"/>
  <c r="E1327" i="5" s="1"/>
  <c r="G1327" i="5"/>
  <c r="K1327" i="5" s="1"/>
  <c r="F1214" i="12" l="1"/>
  <c r="B1215" i="12" s="1"/>
  <c r="G1215" i="12" s="1"/>
  <c r="K1215" i="12" s="1"/>
  <c r="L1215" i="12" s="1"/>
  <c r="M1214" i="12"/>
  <c r="N1214" i="12"/>
  <c r="M799" i="6"/>
  <c r="L799" i="6"/>
  <c r="N799" i="6" s="1"/>
  <c r="F799" i="6"/>
  <c r="B800" i="6" s="1"/>
  <c r="M1327" i="5"/>
  <c r="L1327" i="5"/>
  <c r="N1327" i="5" s="1"/>
  <c r="F1327" i="5"/>
  <c r="B1328" i="5" s="1"/>
  <c r="I1327" i="5"/>
  <c r="D1215" i="12" l="1"/>
  <c r="E1215" i="12" s="1"/>
  <c r="I1215" i="12" s="1"/>
  <c r="M1215" i="12"/>
  <c r="N1215" i="12"/>
  <c r="G800" i="6"/>
  <c r="K800" i="6" s="1"/>
  <c r="D800" i="6"/>
  <c r="E800" i="6" s="1"/>
  <c r="I800" i="6" s="1"/>
  <c r="D1328" i="5"/>
  <c r="E1328" i="5" s="1"/>
  <c r="G1328" i="5"/>
  <c r="K1328" i="5" s="1"/>
  <c r="F1215" i="12" l="1"/>
  <c r="B1216" i="12" s="1"/>
  <c r="G1216" i="12" s="1"/>
  <c r="K1216" i="12" s="1"/>
  <c r="L1216" i="12" s="1"/>
  <c r="F800" i="6"/>
  <c r="B801" i="6" s="1"/>
  <c r="L800" i="6"/>
  <c r="N800" i="6" s="1"/>
  <c r="M800" i="6"/>
  <c r="M1328" i="5"/>
  <c r="L1328" i="5"/>
  <c r="N1328" i="5" s="1"/>
  <c r="F1328" i="5"/>
  <c r="B1329" i="5" s="1"/>
  <c r="I1328" i="5"/>
  <c r="D1216" i="12" l="1"/>
  <c r="E1216" i="12" s="1"/>
  <c r="I1216" i="12" s="1"/>
  <c r="M1216" i="12"/>
  <c r="N1216" i="12"/>
  <c r="D801" i="6"/>
  <c r="E801" i="6" s="1"/>
  <c r="I801" i="6" s="1"/>
  <c r="G801" i="6"/>
  <c r="K801" i="6" s="1"/>
  <c r="D1329" i="5"/>
  <c r="E1329" i="5" s="1"/>
  <c r="G1329" i="5"/>
  <c r="K1329" i="5" s="1"/>
  <c r="F1216" i="12" l="1"/>
  <c r="B1217" i="12" s="1"/>
  <c r="D1217" i="12" s="1"/>
  <c r="E1217" i="12" s="1"/>
  <c r="G1217" i="12"/>
  <c r="K1217" i="12" s="1"/>
  <c r="L1217" i="12" s="1"/>
  <c r="M801" i="6"/>
  <c r="L801" i="6"/>
  <c r="N801" i="6" s="1"/>
  <c r="F801" i="6"/>
  <c r="B802" i="6" s="1"/>
  <c r="M1329" i="5"/>
  <c r="L1329" i="5"/>
  <c r="N1329" i="5" s="1"/>
  <c r="F1329" i="5"/>
  <c r="B1330" i="5" s="1"/>
  <c r="I1329" i="5"/>
  <c r="I1217" i="12" l="1"/>
  <c r="F1217" i="12"/>
  <c r="B1218" i="12" s="1"/>
  <c r="N1217" i="12"/>
  <c r="M1217" i="12"/>
  <c r="D1218" i="12"/>
  <c r="E1218" i="12" s="1"/>
  <c r="I1218" i="12" s="1"/>
  <c r="G1218" i="12"/>
  <c r="K1218" i="12" s="1"/>
  <c r="L1218" i="12" s="1"/>
  <c r="G802" i="6"/>
  <c r="K802" i="6" s="1"/>
  <c r="D802" i="6"/>
  <c r="E802" i="6" s="1"/>
  <c r="I802" i="6" s="1"/>
  <c r="D1330" i="5"/>
  <c r="E1330" i="5" s="1"/>
  <c r="G1330" i="5"/>
  <c r="K1330" i="5" s="1"/>
  <c r="M1218" i="12" l="1"/>
  <c r="N1218" i="12"/>
  <c r="F1218" i="12"/>
  <c r="B1219" i="12" s="1"/>
  <c r="F802" i="6"/>
  <c r="B803" i="6" s="1"/>
  <c r="L802" i="6"/>
  <c r="N802" i="6" s="1"/>
  <c r="M802" i="6"/>
  <c r="M1330" i="5"/>
  <c r="L1330" i="5"/>
  <c r="N1330" i="5" s="1"/>
  <c r="F1330" i="5"/>
  <c r="B1331" i="5" s="1"/>
  <c r="I1330" i="5"/>
  <c r="D1219" i="12" l="1"/>
  <c r="E1219" i="12" s="1"/>
  <c r="I1219" i="12" s="1"/>
  <c r="G1219" i="12"/>
  <c r="K1219" i="12" s="1"/>
  <c r="L1219" i="12" s="1"/>
  <c r="D803" i="6"/>
  <c r="E803" i="6" s="1"/>
  <c r="I803" i="6" s="1"/>
  <c r="G803" i="6"/>
  <c r="K803" i="6" s="1"/>
  <c r="D1331" i="5"/>
  <c r="E1331" i="5" s="1"/>
  <c r="G1331" i="5"/>
  <c r="K1331" i="5" s="1"/>
  <c r="F1219" i="12" l="1"/>
  <c r="B1220" i="12" s="1"/>
  <c r="D1220" i="12" s="1"/>
  <c r="E1220" i="12" s="1"/>
  <c r="I1220" i="12" s="1"/>
  <c r="M1219" i="12"/>
  <c r="N1219" i="12"/>
  <c r="M803" i="6"/>
  <c r="L803" i="6"/>
  <c r="N803" i="6" s="1"/>
  <c r="F803" i="6"/>
  <c r="B804" i="6" s="1"/>
  <c r="M1331" i="5"/>
  <c r="L1331" i="5"/>
  <c r="N1331" i="5" s="1"/>
  <c r="F1331" i="5"/>
  <c r="B1332" i="5" s="1"/>
  <c r="I1331" i="5"/>
  <c r="G1220" i="12" l="1"/>
  <c r="K1220" i="12" s="1"/>
  <c r="F1220" i="12"/>
  <c r="B1221" i="12" s="1"/>
  <c r="G804" i="6"/>
  <c r="K804" i="6" s="1"/>
  <c r="D804" i="6"/>
  <c r="E804" i="6" s="1"/>
  <c r="I804" i="6" s="1"/>
  <c r="G1332" i="5"/>
  <c r="K1332" i="5" s="1"/>
  <c r="D1332" i="5"/>
  <c r="E1332" i="5" s="1"/>
  <c r="L1220" i="12" l="1"/>
  <c r="N1220" i="12" s="1"/>
  <c r="M1220" i="12"/>
  <c r="G1221" i="12"/>
  <c r="K1221" i="12" s="1"/>
  <c r="L1221" i="12" s="1"/>
  <c r="D1221" i="12"/>
  <c r="E1221" i="12" s="1"/>
  <c r="I1221" i="12" s="1"/>
  <c r="F1221" i="12"/>
  <c r="B1222" i="12" s="1"/>
  <c r="F804" i="6"/>
  <c r="B805" i="6" s="1"/>
  <c r="L804" i="6"/>
  <c r="N804" i="6" s="1"/>
  <c r="M804" i="6"/>
  <c r="F1332" i="5"/>
  <c r="B1333" i="5" s="1"/>
  <c r="I1332" i="5"/>
  <c r="M1332" i="5"/>
  <c r="L1332" i="5"/>
  <c r="N1332" i="5" s="1"/>
  <c r="N1221" i="12" l="1"/>
  <c r="M1221" i="12"/>
  <c r="G1222" i="12"/>
  <c r="K1222" i="12" s="1"/>
  <c r="L1222" i="12" s="1"/>
  <c r="D1222" i="12"/>
  <c r="E1222" i="12" s="1"/>
  <c r="I1222" i="12" s="1"/>
  <c r="F1222" i="12"/>
  <c r="B1223" i="12" s="1"/>
  <c r="D805" i="6"/>
  <c r="E805" i="6" s="1"/>
  <c r="I805" i="6" s="1"/>
  <c r="G805" i="6"/>
  <c r="K805" i="6" s="1"/>
  <c r="D1333" i="5"/>
  <c r="E1333" i="5" s="1"/>
  <c r="G1333" i="5"/>
  <c r="K1333" i="5" s="1"/>
  <c r="M1222" i="12" l="1"/>
  <c r="N1222" i="12"/>
  <c r="D1223" i="12"/>
  <c r="E1223" i="12" s="1"/>
  <c r="G1223" i="12"/>
  <c r="K1223" i="12" s="1"/>
  <c r="L1223" i="12" s="1"/>
  <c r="M805" i="6"/>
  <c r="L805" i="6"/>
  <c r="N805" i="6" s="1"/>
  <c r="F805" i="6"/>
  <c r="B806" i="6" s="1"/>
  <c r="M1333" i="5"/>
  <c r="L1333" i="5"/>
  <c r="N1333" i="5" s="1"/>
  <c r="F1333" i="5"/>
  <c r="B1334" i="5" s="1"/>
  <c r="I1333" i="5"/>
  <c r="N1223" i="12" l="1"/>
  <c r="M1223" i="12"/>
  <c r="F1223" i="12"/>
  <c r="B1224" i="12" s="1"/>
  <c r="I1223" i="12"/>
  <c r="G806" i="6"/>
  <c r="K806" i="6" s="1"/>
  <c r="D806" i="6"/>
  <c r="E806" i="6" s="1"/>
  <c r="I806" i="6" s="1"/>
  <c r="D1334" i="5"/>
  <c r="E1334" i="5" s="1"/>
  <c r="G1334" i="5"/>
  <c r="K1334" i="5" s="1"/>
  <c r="G1224" i="12" l="1"/>
  <c r="K1224" i="12" s="1"/>
  <c r="L1224" i="12" s="1"/>
  <c r="D1224" i="12"/>
  <c r="E1224" i="12" s="1"/>
  <c r="I1224" i="12" s="1"/>
  <c r="F1224" i="12"/>
  <c r="B1225" i="12" s="1"/>
  <c r="F806" i="6"/>
  <c r="B807" i="6" s="1"/>
  <c r="L806" i="6"/>
  <c r="N806" i="6" s="1"/>
  <c r="M806" i="6"/>
  <c r="M1334" i="5"/>
  <c r="L1334" i="5"/>
  <c r="N1334" i="5" s="1"/>
  <c r="F1334" i="5"/>
  <c r="B1335" i="5" s="1"/>
  <c r="I1334" i="5"/>
  <c r="M1224" i="12" l="1"/>
  <c r="N1224" i="12"/>
  <c r="D1225" i="12"/>
  <c r="E1225" i="12" s="1"/>
  <c r="G1225" i="12"/>
  <c r="K1225" i="12" s="1"/>
  <c r="L1225" i="12" s="1"/>
  <c r="D807" i="6"/>
  <c r="E807" i="6" s="1"/>
  <c r="I807" i="6" s="1"/>
  <c r="G807" i="6"/>
  <c r="K807" i="6" s="1"/>
  <c r="D1335" i="5"/>
  <c r="E1335" i="5" s="1"/>
  <c r="G1335" i="5"/>
  <c r="K1335" i="5" s="1"/>
  <c r="F1225" i="12" l="1"/>
  <c r="B1226" i="12" s="1"/>
  <c r="I1225" i="12"/>
  <c r="N1225" i="12"/>
  <c r="M1225" i="12"/>
  <c r="M807" i="6"/>
  <c r="L807" i="6"/>
  <c r="N807" i="6" s="1"/>
  <c r="F807" i="6"/>
  <c r="B808" i="6" s="1"/>
  <c r="M1335" i="5"/>
  <c r="L1335" i="5"/>
  <c r="N1335" i="5" s="1"/>
  <c r="F1335" i="5"/>
  <c r="B1336" i="5" s="1"/>
  <c r="I1335" i="5"/>
  <c r="G1226" i="12" l="1"/>
  <c r="K1226" i="12" s="1"/>
  <c r="L1226" i="12" s="1"/>
  <c r="D1226" i="12"/>
  <c r="E1226" i="12" s="1"/>
  <c r="I1226" i="12" s="1"/>
  <c r="F1226" i="12"/>
  <c r="B1227" i="12" s="1"/>
  <c r="G808" i="6"/>
  <c r="K808" i="6" s="1"/>
  <c r="D808" i="6"/>
  <c r="E808" i="6" s="1"/>
  <c r="I808" i="6" s="1"/>
  <c r="D1336" i="5"/>
  <c r="E1336" i="5" s="1"/>
  <c r="G1336" i="5"/>
  <c r="K1336" i="5" s="1"/>
  <c r="N1226" i="12" l="1"/>
  <c r="M1226" i="12"/>
  <c r="D1227" i="12"/>
  <c r="E1227" i="12" s="1"/>
  <c r="G1227" i="12"/>
  <c r="K1227" i="12" s="1"/>
  <c r="L1227" i="12" s="1"/>
  <c r="F808" i="6"/>
  <c r="B809" i="6" s="1"/>
  <c r="L808" i="6"/>
  <c r="N808" i="6" s="1"/>
  <c r="M808" i="6"/>
  <c r="M1336" i="5"/>
  <c r="L1336" i="5"/>
  <c r="N1336" i="5" s="1"/>
  <c r="F1336" i="5"/>
  <c r="B1337" i="5" s="1"/>
  <c r="I1336" i="5"/>
  <c r="F1227" i="12" l="1"/>
  <c r="B1228" i="12" s="1"/>
  <c r="I1227" i="12"/>
  <c r="N1227" i="12"/>
  <c r="M1227" i="12"/>
  <c r="D809" i="6"/>
  <c r="E809" i="6" s="1"/>
  <c r="I809" i="6" s="1"/>
  <c r="G809" i="6"/>
  <c r="K809" i="6" s="1"/>
  <c r="D1337" i="5"/>
  <c r="E1337" i="5" s="1"/>
  <c r="G1337" i="5"/>
  <c r="K1337" i="5" s="1"/>
  <c r="G1228" i="12" l="1"/>
  <c r="K1228" i="12" s="1"/>
  <c r="L1228" i="12" s="1"/>
  <c r="D1228" i="12"/>
  <c r="E1228" i="12" s="1"/>
  <c r="M809" i="6"/>
  <c r="L809" i="6"/>
  <c r="N809" i="6" s="1"/>
  <c r="F809" i="6"/>
  <c r="B810" i="6" s="1"/>
  <c r="M1337" i="5"/>
  <c r="L1337" i="5"/>
  <c r="N1337" i="5" s="1"/>
  <c r="F1337" i="5"/>
  <c r="B1338" i="5" s="1"/>
  <c r="I1337" i="5"/>
  <c r="N1228" i="12" l="1"/>
  <c r="M1228" i="12"/>
  <c r="I1228" i="12"/>
  <c r="F1228" i="12"/>
  <c r="B1229" i="12" s="1"/>
  <c r="G810" i="6"/>
  <c r="K810" i="6" s="1"/>
  <c r="D810" i="6"/>
  <c r="E810" i="6" s="1"/>
  <c r="I810" i="6" s="1"/>
  <c r="D1338" i="5"/>
  <c r="E1338" i="5" s="1"/>
  <c r="G1338" i="5"/>
  <c r="K1338" i="5" s="1"/>
  <c r="G1229" i="12" l="1"/>
  <c r="K1229" i="12" s="1"/>
  <c r="L1229" i="12" s="1"/>
  <c r="D1229" i="12"/>
  <c r="E1229" i="12" s="1"/>
  <c r="F810" i="6"/>
  <c r="B811" i="6" s="1"/>
  <c r="L810" i="6"/>
  <c r="N810" i="6" s="1"/>
  <c r="M810" i="6"/>
  <c r="M1338" i="5"/>
  <c r="L1338" i="5"/>
  <c r="N1338" i="5" s="1"/>
  <c r="F1338" i="5"/>
  <c r="B1339" i="5" s="1"/>
  <c r="I1338" i="5"/>
  <c r="I1229" i="12" l="1"/>
  <c r="F1229" i="12"/>
  <c r="B1230" i="12" s="1"/>
  <c r="M1229" i="12"/>
  <c r="N1229" i="12"/>
  <c r="D811" i="6"/>
  <c r="E811" i="6" s="1"/>
  <c r="I811" i="6" s="1"/>
  <c r="G811" i="6"/>
  <c r="K811" i="6" s="1"/>
  <c r="D1339" i="5"/>
  <c r="E1339" i="5" s="1"/>
  <c r="G1339" i="5"/>
  <c r="K1339" i="5" s="1"/>
  <c r="D1230" i="12" l="1"/>
  <c r="E1230" i="12" s="1"/>
  <c r="I1230" i="12" s="1"/>
  <c r="G1230" i="12"/>
  <c r="K1230" i="12" s="1"/>
  <c r="L1230" i="12" s="1"/>
  <c r="F1230" i="12"/>
  <c r="B1231" i="12" s="1"/>
  <c r="M811" i="6"/>
  <c r="L811" i="6"/>
  <c r="N811" i="6" s="1"/>
  <c r="F811" i="6"/>
  <c r="B812" i="6" s="1"/>
  <c r="M1339" i="5"/>
  <c r="L1339" i="5"/>
  <c r="N1339" i="5" s="1"/>
  <c r="F1339" i="5"/>
  <c r="B1340" i="5" s="1"/>
  <c r="I1339" i="5"/>
  <c r="M1230" i="12" l="1"/>
  <c r="N1230" i="12"/>
  <c r="G1231" i="12"/>
  <c r="K1231" i="12" s="1"/>
  <c r="L1231" i="12" s="1"/>
  <c r="D1231" i="12"/>
  <c r="E1231" i="12" s="1"/>
  <c r="I1231" i="12" s="1"/>
  <c r="F1231" i="12"/>
  <c r="B1232" i="12" s="1"/>
  <c r="G812" i="6"/>
  <c r="K812" i="6" s="1"/>
  <c r="D812" i="6"/>
  <c r="E812" i="6" s="1"/>
  <c r="I812" i="6" s="1"/>
  <c r="D1340" i="5"/>
  <c r="E1340" i="5" s="1"/>
  <c r="G1340" i="5"/>
  <c r="K1340" i="5" s="1"/>
  <c r="G1232" i="12" l="1"/>
  <c r="K1232" i="12" s="1"/>
  <c r="L1232" i="12" s="1"/>
  <c r="D1232" i="12"/>
  <c r="E1232" i="12" s="1"/>
  <c r="I1232" i="12" s="1"/>
  <c r="F1232" i="12"/>
  <c r="B1233" i="12" s="1"/>
  <c r="N1231" i="12"/>
  <c r="M1231" i="12"/>
  <c r="F812" i="6"/>
  <c r="B813" i="6" s="1"/>
  <c r="L812" i="6"/>
  <c r="N812" i="6" s="1"/>
  <c r="M812" i="6"/>
  <c r="M1340" i="5"/>
  <c r="L1340" i="5"/>
  <c r="N1340" i="5" s="1"/>
  <c r="F1340" i="5"/>
  <c r="B1341" i="5" s="1"/>
  <c r="I1340" i="5"/>
  <c r="D1233" i="12" l="1"/>
  <c r="E1233" i="12" s="1"/>
  <c r="G1233" i="12"/>
  <c r="K1233" i="12" s="1"/>
  <c r="L1233" i="12" s="1"/>
  <c r="M1232" i="12"/>
  <c r="N1232" i="12"/>
  <c r="D813" i="6"/>
  <c r="E813" i="6" s="1"/>
  <c r="I813" i="6" s="1"/>
  <c r="G813" i="6"/>
  <c r="K813" i="6" s="1"/>
  <c r="D1341" i="5"/>
  <c r="E1341" i="5" s="1"/>
  <c r="G1341" i="5"/>
  <c r="K1341" i="5" s="1"/>
  <c r="M1233" i="12" l="1"/>
  <c r="N1233" i="12"/>
  <c r="I1233" i="12"/>
  <c r="F1233" i="12"/>
  <c r="B1234" i="12" s="1"/>
  <c r="M813" i="6"/>
  <c r="L813" i="6"/>
  <c r="N813" i="6" s="1"/>
  <c r="F813" i="6"/>
  <c r="B814" i="6" s="1"/>
  <c r="M1341" i="5"/>
  <c r="L1341" i="5"/>
  <c r="N1341" i="5" s="1"/>
  <c r="F1341" i="5"/>
  <c r="B1342" i="5" s="1"/>
  <c r="I1341" i="5"/>
  <c r="D1234" i="12" l="1"/>
  <c r="E1234" i="12" s="1"/>
  <c r="G1234" i="12"/>
  <c r="K1234" i="12" s="1"/>
  <c r="L1234" i="12" s="1"/>
  <c r="G814" i="6"/>
  <c r="K814" i="6" s="1"/>
  <c r="D814" i="6"/>
  <c r="E814" i="6" s="1"/>
  <c r="I814" i="6" s="1"/>
  <c r="D1342" i="5"/>
  <c r="E1342" i="5" s="1"/>
  <c r="G1342" i="5"/>
  <c r="K1342" i="5" s="1"/>
  <c r="N1234" i="12" l="1"/>
  <c r="M1234" i="12"/>
  <c r="I1234" i="12"/>
  <c r="F1234" i="12"/>
  <c r="B1235" i="12" s="1"/>
  <c r="F814" i="6"/>
  <c r="B815" i="6" s="1"/>
  <c r="L814" i="6"/>
  <c r="N814" i="6" s="1"/>
  <c r="M814" i="6"/>
  <c r="M1342" i="5"/>
  <c r="L1342" i="5"/>
  <c r="N1342" i="5" s="1"/>
  <c r="F1342" i="5"/>
  <c r="B1343" i="5" s="1"/>
  <c r="I1342" i="5"/>
  <c r="G1235" i="12" l="1"/>
  <c r="K1235" i="12" s="1"/>
  <c r="L1235" i="12" s="1"/>
  <c r="D1235" i="12"/>
  <c r="E1235" i="12" s="1"/>
  <c r="I1235" i="12" s="1"/>
  <c r="F1235" i="12"/>
  <c r="B1236" i="12" s="1"/>
  <c r="D815" i="6"/>
  <c r="E815" i="6" s="1"/>
  <c r="I815" i="6" s="1"/>
  <c r="G815" i="6"/>
  <c r="K815" i="6" s="1"/>
  <c r="D1343" i="5"/>
  <c r="E1343" i="5" s="1"/>
  <c r="G1343" i="5"/>
  <c r="K1343" i="5" s="1"/>
  <c r="M1235" i="12" l="1"/>
  <c r="N1235" i="12"/>
  <c r="G1236" i="12"/>
  <c r="K1236" i="12" s="1"/>
  <c r="L1236" i="12" s="1"/>
  <c r="D1236" i="12"/>
  <c r="E1236" i="12" s="1"/>
  <c r="I1236" i="12" s="1"/>
  <c r="M815" i="6"/>
  <c r="L815" i="6"/>
  <c r="N815" i="6" s="1"/>
  <c r="F815" i="6"/>
  <c r="B816" i="6" s="1"/>
  <c r="M1343" i="5"/>
  <c r="L1343" i="5"/>
  <c r="N1343" i="5" s="1"/>
  <c r="F1343" i="5"/>
  <c r="B1344" i="5" s="1"/>
  <c r="I1343" i="5"/>
  <c r="F1236" i="12" l="1"/>
  <c r="B1237" i="12" s="1"/>
  <c r="M1236" i="12"/>
  <c r="N1236" i="12"/>
  <c r="G816" i="6"/>
  <c r="K816" i="6" s="1"/>
  <c r="D816" i="6"/>
  <c r="E816" i="6" s="1"/>
  <c r="I816" i="6" s="1"/>
  <c r="D1344" i="5"/>
  <c r="E1344" i="5" s="1"/>
  <c r="G1344" i="5"/>
  <c r="K1344" i="5" s="1"/>
  <c r="G1237" i="12" l="1"/>
  <c r="K1237" i="12" s="1"/>
  <c r="L1237" i="12" s="1"/>
  <c r="D1237" i="12"/>
  <c r="E1237" i="12" s="1"/>
  <c r="I1237" i="12" s="1"/>
  <c r="F1237" i="12"/>
  <c r="B1238" i="12" s="1"/>
  <c r="F816" i="6"/>
  <c r="B817" i="6" s="1"/>
  <c r="L816" i="6"/>
  <c r="N816" i="6" s="1"/>
  <c r="M816" i="6"/>
  <c r="M1344" i="5"/>
  <c r="L1344" i="5"/>
  <c r="N1344" i="5" s="1"/>
  <c r="F1344" i="5"/>
  <c r="B1345" i="5" s="1"/>
  <c r="I1344" i="5"/>
  <c r="G1238" i="12" l="1"/>
  <c r="K1238" i="12" s="1"/>
  <c r="L1238" i="12" s="1"/>
  <c r="D1238" i="12"/>
  <c r="E1238" i="12" s="1"/>
  <c r="I1238" i="12" s="1"/>
  <c r="F1238" i="12"/>
  <c r="B1239" i="12" s="1"/>
  <c r="N1237" i="12"/>
  <c r="M1237" i="12"/>
  <c r="D817" i="6"/>
  <c r="E817" i="6" s="1"/>
  <c r="I817" i="6" s="1"/>
  <c r="G817" i="6"/>
  <c r="K817" i="6" s="1"/>
  <c r="D1345" i="5"/>
  <c r="E1345" i="5" s="1"/>
  <c r="G1345" i="5"/>
  <c r="K1345" i="5" s="1"/>
  <c r="D1239" i="12" l="1"/>
  <c r="E1239" i="12" s="1"/>
  <c r="G1239" i="12"/>
  <c r="K1239" i="12" s="1"/>
  <c r="L1239" i="12" s="1"/>
  <c r="M1238" i="12"/>
  <c r="N1238" i="12"/>
  <c r="M817" i="6"/>
  <c r="L817" i="6"/>
  <c r="N817" i="6" s="1"/>
  <c r="F817" i="6"/>
  <c r="B818" i="6" s="1"/>
  <c r="M1345" i="5"/>
  <c r="L1345" i="5"/>
  <c r="N1345" i="5" s="1"/>
  <c r="F1345" i="5"/>
  <c r="B1346" i="5" s="1"/>
  <c r="I1345" i="5"/>
  <c r="N1239" i="12" l="1"/>
  <c r="M1239" i="12"/>
  <c r="I1239" i="12"/>
  <c r="F1239" i="12"/>
  <c r="B1240" i="12" s="1"/>
  <c r="G818" i="6"/>
  <c r="K818" i="6" s="1"/>
  <c r="D818" i="6"/>
  <c r="E818" i="6" s="1"/>
  <c r="I818" i="6" s="1"/>
  <c r="D1346" i="5"/>
  <c r="E1346" i="5" s="1"/>
  <c r="G1346" i="5"/>
  <c r="K1346" i="5" s="1"/>
  <c r="D1240" i="12" l="1"/>
  <c r="E1240" i="12" s="1"/>
  <c r="I1240" i="12" s="1"/>
  <c r="G1240" i="12"/>
  <c r="K1240" i="12" s="1"/>
  <c r="L1240" i="12" s="1"/>
  <c r="F818" i="6"/>
  <c r="B819" i="6" s="1"/>
  <c r="L818" i="6"/>
  <c r="N818" i="6" s="1"/>
  <c r="M818" i="6"/>
  <c r="M1346" i="5"/>
  <c r="L1346" i="5"/>
  <c r="N1346" i="5" s="1"/>
  <c r="F1346" i="5"/>
  <c r="B1347" i="5" s="1"/>
  <c r="I1346" i="5"/>
  <c r="F1240" i="12" l="1"/>
  <c r="B1241" i="12" s="1"/>
  <c r="D1241" i="12" s="1"/>
  <c r="E1241" i="12" s="1"/>
  <c r="I1241" i="12" s="1"/>
  <c r="M1240" i="12"/>
  <c r="N1240" i="12"/>
  <c r="D819" i="6"/>
  <c r="E819" i="6" s="1"/>
  <c r="I819" i="6" s="1"/>
  <c r="G819" i="6"/>
  <c r="K819" i="6" s="1"/>
  <c r="D1347" i="5"/>
  <c r="E1347" i="5" s="1"/>
  <c r="G1347" i="5"/>
  <c r="K1347" i="5" s="1"/>
  <c r="G1241" i="12" l="1"/>
  <c r="K1241" i="12" s="1"/>
  <c r="F1241" i="12"/>
  <c r="B1242" i="12" s="1"/>
  <c r="D1242" i="12" s="1"/>
  <c r="E1242" i="12" s="1"/>
  <c r="I1242" i="12" s="1"/>
  <c r="G1242" i="12"/>
  <c r="K1242" i="12" s="1"/>
  <c r="F1242" i="12"/>
  <c r="B1243" i="12" s="1"/>
  <c r="G1243" i="12" s="1"/>
  <c r="K1243" i="12" s="1"/>
  <c r="L1243" i="12" s="1"/>
  <c r="M1242" i="12"/>
  <c r="M819" i="6"/>
  <c r="L819" i="6"/>
  <c r="N819" i="6" s="1"/>
  <c r="F819" i="6"/>
  <c r="B820" i="6" s="1"/>
  <c r="M1347" i="5"/>
  <c r="L1347" i="5"/>
  <c r="N1347" i="5" s="1"/>
  <c r="F1347" i="5"/>
  <c r="B1348" i="5" s="1"/>
  <c r="I1347" i="5"/>
  <c r="N1242" i="12" l="1"/>
  <c r="L1242" i="12"/>
  <c r="N1241" i="12"/>
  <c r="L1241" i="12"/>
  <c r="M1241" i="12"/>
  <c r="D1243" i="12"/>
  <c r="E1243" i="12" s="1"/>
  <c r="I1243" i="12" s="1"/>
  <c r="N1243" i="12"/>
  <c r="M1243" i="12"/>
  <c r="G820" i="6"/>
  <c r="K820" i="6" s="1"/>
  <c r="D820" i="6"/>
  <c r="E820" i="6" s="1"/>
  <c r="I820" i="6" s="1"/>
  <c r="G1348" i="5"/>
  <c r="K1348" i="5" s="1"/>
  <c r="D1348" i="5"/>
  <c r="E1348" i="5" s="1"/>
  <c r="F1243" i="12" l="1"/>
  <c r="B1244" i="12" s="1"/>
  <c r="D1244" i="12" s="1"/>
  <c r="E1244" i="12" s="1"/>
  <c r="I1244" i="12" s="1"/>
  <c r="F820" i="6"/>
  <c r="B821" i="6" s="1"/>
  <c r="L820" i="6"/>
  <c r="N820" i="6" s="1"/>
  <c r="M820" i="6"/>
  <c r="F1348" i="5"/>
  <c r="B1349" i="5" s="1"/>
  <c r="I1348" i="5"/>
  <c r="M1348" i="5"/>
  <c r="L1348" i="5"/>
  <c r="N1348" i="5" s="1"/>
  <c r="G1244" i="12" l="1"/>
  <c r="K1244" i="12" s="1"/>
  <c r="F1244" i="12"/>
  <c r="B1245" i="12" s="1"/>
  <c r="G1245" i="12" s="1"/>
  <c r="K1245" i="12" s="1"/>
  <c r="L1245" i="12" s="1"/>
  <c r="D821" i="6"/>
  <c r="E821" i="6" s="1"/>
  <c r="I821" i="6" s="1"/>
  <c r="G821" i="6"/>
  <c r="K821" i="6" s="1"/>
  <c r="D1349" i="5"/>
  <c r="E1349" i="5" s="1"/>
  <c r="G1349" i="5"/>
  <c r="K1349" i="5" s="1"/>
  <c r="M1244" i="12" l="1"/>
  <c r="L1244" i="12"/>
  <c r="N1244" i="12" s="1"/>
  <c r="D1245" i="12"/>
  <c r="E1245" i="12" s="1"/>
  <c r="I1245" i="12" s="1"/>
  <c r="N1245" i="12"/>
  <c r="M1245" i="12"/>
  <c r="M821" i="6"/>
  <c r="L821" i="6"/>
  <c r="N821" i="6" s="1"/>
  <c r="F821" i="6"/>
  <c r="B822" i="6" s="1"/>
  <c r="M1349" i="5"/>
  <c r="L1349" i="5"/>
  <c r="N1349" i="5" s="1"/>
  <c r="F1349" i="5"/>
  <c r="B1350" i="5" s="1"/>
  <c r="I1349" i="5"/>
  <c r="F1245" i="12" l="1"/>
  <c r="B1246" i="12" s="1"/>
  <c r="D1246" i="12" s="1"/>
  <c r="E1246" i="12" s="1"/>
  <c r="I1246" i="12" s="1"/>
  <c r="G822" i="6"/>
  <c r="K822" i="6" s="1"/>
  <c r="D822" i="6"/>
  <c r="E822" i="6" s="1"/>
  <c r="I822" i="6" s="1"/>
  <c r="D1350" i="5"/>
  <c r="E1350" i="5" s="1"/>
  <c r="G1350" i="5"/>
  <c r="K1350" i="5" s="1"/>
  <c r="G1246" i="12" l="1"/>
  <c r="K1246" i="12" s="1"/>
  <c r="F1246" i="12"/>
  <c r="B1247" i="12" s="1"/>
  <c r="G1247" i="12"/>
  <c r="K1247" i="12" s="1"/>
  <c r="L1247" i="12" s="1"/>
  <c r="D1247" i="12"/>
  <c r="E1247" i="12" s="1"/>
  <c r="F822" i="6"/>
  <c r="B823" i="6" s="1"/>
  <c r="L822" i="6"/>
  <c r="N822" i="6" s="1"/>
  <c r="M822" i="6"/>
  <c r="M1350" i="5"/>
  <c r="L1350" i="5"/>
  <c r="N1350" i="5" s="1"/>
  <c r="F1350" i="5"/>
  <c r="B1351" i="5" s="1"/>
  <c r="I1350" i="5"/>
  <c r="M1246" i="12" l="1"/>
  <c r="L1246" i="12"/>
  <c r="N1246" i="12" s="1"/>
  <c r="I1247" i="12"/>
  <c r="F1247" i="12"/>
  <c r="B1248" i="12" s="1"/>
  <c r="N1247" i="12"/>
  <c r="M1247" i="12"/>
  <c r="D823" i="6"/>
  <c r="E823" i="6" s="1"/>
  <c r="I823" i="6" s="1"/>
  <c r="G823" i="6"/>
  <c r="K823" i="6" s="1"/>
  <c r="D1351" i="5"/>
  <c r="E1351" i="5" s="1"/>
  <c r="G1351" i="5"/>
  <c r="K1351" i="5" s="1"/>
  <c r="D1248" i="12" l="1"/>
  <c r="E1248" i="12" s="1"/>
  <c r="I1248" i="12" s="1"/>
  <c r="G1248" i="12"/>
  <c r="K1248" i="12" s="1"/>
  <c r="L1248" i="12" s="1"/>
  <c r="M823" i="6"/>
  <c r="L823" i="6"/>
  <c r="N823" i="6" s="1"/>
  <c r="F823" i="6"/>
  <c r="B824" i="6" s="1"/>
  <c r="M1351" i="5"/>
  <c r="L1351" i="5"/>
  <c r="N1351" i="5" s="1"/>
  <c r="F1351" i="5"/>
  <c r="B1352" i="5" s="1"/>
  <c r="I1351" i="5"/>
  <c r="F1248" i="12" l="1"/>
  <c r="B1249" i="12" s="1"/>
  <c r="G1249" i="12" s="1"/>
  <c r="K1249" i="12" s="1"/>
  <c r="L1249" i="12" s="1"/>
  <c r="N1248" i="12"/>
  <c r="M1248" i="12"/>
  <c r="G824" i="6"/>
  <c r="K824" i="6" s="1"/>
  <c r="D824" i="6"/>
  <c r="E824" i="6" s="1"/>
  <c r="I824" i="6" s="1"/>
  <c r="D1352" i="5"/>
  <c r="E1352" i="5" s="1"/>
  <c r="G1352" i="5"/>
  <c r="K1352" i="5" s="1"/>
  <c r="D1249" i="12" l="1"/>
  <c r="E1249" i="12" s="1"/>
  <c r="I1249" i="12" s="1"/>
  <c r="N1249" i="12"/>
  <c r="M1249" i="12"/>
  <c r="F824" i="6"/>
  <c r="B825" i="6" s="1"/>
  <c r="L824" i="6"/>
  <c r="N824" i="6" s="1"/>
  <c r="M824" i="6"/>
  <c r="M1352" i="5"/>
  <c r="L1352" i="5"/>
  <c r="N1352" i="5" s="1"/>
  <c r="F1352" i="5"/>
  <c r="B1353" i="5" s="1"/>
  <c r="I1352" i="5"/>
  <c r="F1249" i="12" l="1"/>
  <c r="B1250" i="12" s="1"/>
  <c r="D1250" i="12" s="1"/>
  <c r="E1250" i="12" s="1"/>
  <c r="I1250" i="12" s="1"/>
  <c r="D825" i="6"/>
  <c r="E825" i="6" s="1"/>
  <c r="I825" i="6" s="1"/>
  <c r="G825" i="6"/>
  <c r="K825" i="6" s="1"/>
  <c r="D1353" i="5"/>
  <c r="E1353" i="5" s="1"/>
  <c r="G1353" i="5"/>
  <c r="K1353" i="5" s="1"/>
  <c r="G1250" i="12" l="1"/>
  <c r="K1250" i="12" s="1"/>
  <c r="F1250" i="12"/>
  <c r="B1251" i="12" s="1"/>
  <c r="G1251" i="12" s="1"/>
  <c r="K1251" i="12" s="1"/>
  <c r="L1251" i="12" s="1"/>
  <c r="M825" i="6"/>
  <c r="L825" i="6"/>
  <c r="N825" i="6" s="1"/>
  <c r="F825" i="6"/>
  <c r="B826" i="6" s="1"/>
  <c r="M1353" i="5"/>
  <c r="L1353" i="5"/>
  <c r="N1353" i="5" s="1"/>
  <c r="F1353" i="5"/>
  <c r="B1354" i="5" s="1"/>
  <c r="I1353" i="5"/>
  <c r="D1251" i="12" l="1"/>
  <c r="E1251" i="12" s="1"/>
  <c r="M1250" i="12"/>
  <c r="L1250" i="12"/>
  <c r="N1250" i="12" s="1"/>
  <c r="I1251" i="12"/>
  <c r="F1251" i="12"/>
  <c r="B1252" i="12" s="1"/>
  <c r="N1251" i="12"/>
  <c r="M1251" i="12"/>
  <c r="G826" i="6"/>
  <c r="K826" i="6" s="1"/>
  <c r="D826" i="6"/>
  <c r="E826" i="6" s="1"/>
  <c r="I826" i="6" s="1"/>
  <c r="D1354" i="5"/>
  <c r="E1354" i="5" s="1"/>
  <c r="G1354" i="5"/>
  <c r="K1354" i="5" s="1"/>
  <c r="D1252" i="12" l="1"/>
  <c r="E1252" i="12" s="1"/>
  <c r="I1252" i="12" s="1"/>
  <c r="G1252" i="12"/>
  <c r="K1252" i="12" s="1"/>
  <c r="L1252" i="12" s="1"/>
  <c r="F1252" i="12"/>
  <c r="B1253" i="12" s="1"/>
  <c r="F826" i="6"/>
  <c r="B827" i="6" s="1"/>
  <c r="L826" i="6"/>
  <c r="N826" i="6" s="1"/>
  <c r="M826" i="6"/>
  <c r="M1354" i="5"/>
  <c r="L1354" i="5"/>
  <c r="N1354" i="5" s="1"/>
  <c r="F1354" i="5"/>
  <c r="B1355" i="5" s="1"/>
  <c r="I1354" i="5"/>
  <c r="N1252" i="12" l="1"/>
  <c r="M1252" i="12"/>
  <c r="G1253" i="12"/>
  <c r="K1253" i="12" s="1"/>
  <c r="L1253" i="12" s="1"/>
  <c r="D1253" i="12"/>
  <c r="E1253" i="12" s="1"/>
  <c r="D827" i="6"/>
  <c r="E827" i="6" s="1"/>
  <c r="I827" i="6" s="1"/>
  <c r="G827" i="6"/>
  <c r="K827" i="6" s="1"/>
  <c r="D1355" i="5"/>
  <c r="E1355" i="5" s="1"/>
  <c r="G1355" i="5"/>
  <c r="K1355" i="5" s="1"/>
  <c r="I1253" i="12" l="1"/>
  <c r="F1253" i="12"/>
  <c r="B1254" i="12" s="1"/>
  <c r="N1253" i="12"/>
  <c r="M1253" i="12"/>
  <c r="M827" i="6"/>
  <c r="L827" i="6"/>
  <c r="N827" i="6" s="1"/>
  <c r="F827" i="6"/>
  <c r="B828" i="6" s="1"/>
  <c r="M1355" i="5"/>
  <c r="L1355" i="5"/>
  <c r="N1355" i="5" s="1"/>
  <c r="F1355" i="5"/>
  <c r="B1356" i="5" s="1"/>
  <c r="I1355" i="5"/>
  <c r="D1254" i="12" l="1"/>
  <c r="E1254" i="12" s="1"/>
  <c r="I1254" i="12" s="1"/>
  <c r="G1254" i="12"/>
  <c r="K1254" i="12" s="1"/>
  <c r="L1254" i="12" s="1"/>
  <c r="F1254" i="12"/>
  <c r="B1255" i="12" s="1"/>
  <c r="G828" i="6"/>
  <c r="K828" i="6" s="1"/>
  <c r="D828" i="6"/>
  <c r="E828" i="6" s="1"/>
  <c r="I828" i="6" s="1"/>
  <c r="D1356" i="5"/>
  <c r="E1356" i="5" s="1"/>
  <c r="G1356" i="5"/>
  <c r="K1356" i="5" s="1"/>
  <c r="N1254" i="12" l="1"/>
  <c r="M1254" i="12"/>
  <c r="G1255" i="12"/>
  <c r="K1255" i="12" s="1"/>
  <c r="L1255" i="12" s="1"/>
  <c r="D1255" i="12"/>
  <c r="E1255" i="12" s="1"/>
  <c r="F828" i="6"/>
  <c r="B829" i="6" s="1"/>
  <c r="L828" i="6"/>
  <c r="N828" i="6" s="1"/>
  <c r="M828" i="6"/>
  <c r="M1356" i="5"/>
  <c r="L1356" i="5"/>
  <c r="N1356" i="5" s="1"/>
  <c r="F1356" i="5"/>
  <c r="B1357" i="5" s="1"/>
  <c r="I1356" i="5"/>
  <c r="I1255" i="12" l="1"/>
  <c r="F1255" i="12"/>
  <c r="B1256" i="12" s="1"/>
  <c r="N1255" i="12"/>
  <c r="M1255" i="12"/>
  <c r="D829" i="6"/>
  <c r="E829" i="6" s="1"/>
  <c r="I829" i="6" s="1"/>
  <c r="G829" i="6"/>
  <c r="K829" i="6" s="1"/>
  <c r="G1357" i="5"/>
  <c r="K1357" i="5" s="1"/>
  <c r="D1357" i="5"/>
  <c r="E1357" i="5" s="1"/>
  <c r="D1256" i="12" l="1"/>
  <c r="E1256" i="12" s="1"/>
  <c r="I1256" i="12" s="1"/>
  <c r="G1256" i="12"/>
  <c r="K1256" i="12" s="1"/>
  <c r="L1256" i="12" s="1"/>
  <c r="F1256" i="12"/>
  <c r="B1257" i="12" s="1"/>
  <c r="M829" i="6"/>
  <c r="L829" i="6"/>
  <c r="N829" i="6" s="1"/>
  <c r="F829" i="6"/>
  <c r="B830" i="6" s="1"/>
  <c r="F1357" i="5"/>
  <c r="B1358" i="5" s="1"/>
  <c r="I1357" i="5"/>
  <c r="M1357" i="5"/>
  <c r="L1357" i="5"/>
  <c r="N1357" i="5" s="1"/>
  <c r="N1256" i="12" l="1"/>
  <c r="M1256" i="12"/>
  <c r="G1257" i="12"/>
  <c r="K1257" i="12" s="1"/>
  <c r="L1257" i="12" s="1"/>
  <c r="D1257" i="12"/>
  <c r="E1257" i="12" s="1"/>
  <c r="G830" i="6"/>
  <c r="K830" i="6" s="1"/>
  <c r="D830" i="6"/>
  <c r="E830" i="6" s="1"/>
  <c r="I830" i="6" s="1"/>
  <c r="D1358" i="5"/>
  <c r="E1358" i="5" s="1"/>
  <c r="G1358" i="5"/>
  <c r="K1358" i="5" s="1"/>
  <c r="I1257" i="12" l="1"/>
  <c r="F1257" i="12"/>
  <c r="B1258" i="12" s="1"/>
  <c r="N1257" i="12"/>
  <c r="M1257" i="12"/>
  <c r="F830" i="6"/>
  <c r="B831" i="6" s="1"/>
  <c r="L830" i="6"/>
  <c r="N830" i="6" s="1"/>
  <c r="M830" i="6"/>
  <c r="M1358" i="5"/>
  <c r="L1358" i="5"/>
  <c r="N1358" i="5" s="1"/>
  <c r="F1358" i="5"/>
  <c r="B1359" i="5" s="1"/>
  <c r="I1358" i="5"/>
  <c r="D1258" i="12" l="1"/>
  <c r="E1258" i="12" s="1"/>
  <c r="I1258" i="12" s="1"/>
  <c r="G1258" i="12"/>
  <c r="K1258" i="12" s="1"/>
  <c r="L1258" i="12" s="1"/>
  <c r="F1258" i="12"/>
  <c r="B1259" i="12" s="1"/>
  <c r="D831" i="6"/>
  <c r="E831" i="6" s="1"/>
  <c r="I831" i="6" s="1"/>
  <c r="G831" i="6"/>
  <c r="K831" i="6" s="1"/>
  <c r="G1359" i="5"/>
  <c r="K1359" i="5" s="1"/>
  <c r="D1359" i="5"/>
  <c r="E1359" i="5" s="1"/>
  <c r="N1258" i="12" l="1"/>
  <c r="M1258" i="12"/>
  <c r="G1259" i="12"/>
  <c r="K1259" i="12" s="1"/>
  <c r="L1259" i="12" s="1"/>
  <c r="D1259" i="12"/>
  <c r="E1259" i="12" s="1"/>
  <c r="M831" i="6"/>
  <c r="L831" i="6"/>
  <c r="N831" i="6" s="1"/>
  <c r="F831" i="6"/>
  <c r="B832" i="6" s="1"/>
  <c r="F1359" i="5"/>
  <c r="B1360" i="5" s="1"/>
  <c r="I1359" i="5"/>
  <c r="M1359" i="5"/>
  <c r="L1359" i="5"/>
  <c r="N1359" i="5" s="1"/>
  <c r="I1259" i="12" l="1"/>
  <c r="F1259" i="12"/>
  <c r="B1260" i="12" s="1"/>
  <c r="N1259" i="12"/>
  <c r="M1259" i="12"/>
  <c r="G832" i="6"/>
  <c r="K832" i="6" s="1"/>
  <c r="D832" i="6"/>
  <c r="E832" i="6" s="1"/>
  <c r="I832" i="6" s="1"/>
  <c r="D1360" i="5"/>
  <c r="E1360" i="5" s="1"/>
  <c r="G1360" i="5"/>
  <c r="K1360" i="5" s="1"/>
  <c r="D1260" i="12" l="1"/>
  <c r="E1260" i="12" s="1"/>
  <c r="I1260" i="12" s="1"/>
  <c r="G1260" i="12"/>
  <c r="K1260" i="12" s="1"/>
  <c r="L1260" i="12" s="1"/>
  <c r="F1260" i="12"/>
  <c r="B1261" i="12" s="1"/>
  <c r="F832" i="6"/>
  <c r="B833" i="6" s="1"/>
  <c r="L832" i="6"/>
  <c r="N832" i="6" s="1"/>
  <c r="M832" i="6"/>
  <c r="M1360" i="5"/>
  <c r="L1360" i="5"/>
  <c r="N1360" i="5" s="1"/>
  <c r="F1360" i="5"/>
  <c r="B1361" i="5" s="1"/>
  <c r="I1360" i="5"/>
  <c r="N1260" i="12" l="1"/>
  <c r="M1260" i="12"/>
  <c r="G1261" i="12"/>
  <c r="K1261" i="12" s="1"/>
  <c r="L1261" i="12" s="1"/>
  <c r="D1261" i="12"/>
  <c r="E1261" i="12" s="1"/>
  <c r="D833" i="6"/>
  <c r="E833" i="6" s="1"/>
  <c r="I833" i="6" s="1"/>
  <c r="G833" i="6"/>
  <c r="K833" i="6" s="1"/>
  <c r="D1361" i="5"/>
  <c r="E1361" i="5" s="1"/>
  <c r="G1361" i="5"/>
  <c r="K1361" i="5" s="1"/>
  <c r="I1261" i="12" l="1"/>
  <c r="F1261" i="12"/>
  <c r="B1262" i="12" s="1"/>
  <c r="N1261" i="12"/>
  <c r="M1261" i="12"/>
  <c r="M833" i="6"/>
  <c r="L833" i="6"/>
  <c r="N833" i="6" s="1"/>
  <c r="F833" i="6"/>
  <c r="B834" i="6" s="1"/>
  <c r="M1361" i="5"/>
  <c r="L1361" i="5"/>
  <c r="N1361" i="5" s="1"/>
  <c r="F1361" i="5"/>
  <c r="B1362" i="5" s="1"/>
  <c r="I1361" i="5"/>
  <c r="D1262" i="12" l="1"/>
  <c r="E1262" i="12" s="1"/>
  <c r="I1262" i="12" s="1"/>
  <c r="G1262" i="12"/>
  <c r="K1262" i="12" s="1"/>
  <c r="L1262" i="12" s="1"/>
  <c r="F1262" i="12"/>
  <c r="B1263" i="12" s="1"/>
  <c r="G834" i="6"/>
  <c r="K834" i="6" s="1"/>
  <c r="D834" i="6"/>
  <c r="E834" i="6" s="1"/>
  <c r="I834" i="6" s="1"/>
  <c r="D1362" i="5"/>
  <c r="E1362" i="5" s="1"/>
  <c r="G1362" i="5"/>
  <c r="K1362" i="5" s="1"/>
  <c r="N1262" i="12" l="1"/>
  <c r="M1262" i="12"/>
  <c r="G1263" i="12"/>
  <c r="K1263" i="12" s="1"/>
  <c r="L1263" i="12" s="1"/>
  <c r="D1263" i="12"/>
  <c r="E1263" i="12" s="1"/>
  <c r="F834" i="6"/>
  <c r="B835" i="6" s="1"/>
  <c r="L834" i="6"/>
  <c r="N834" i="6" s="1"/>
  <c r="M834" i="6"/>
  <c r="M1362" i="5"/>
  <c r="L1362" i="5"/>
  <c r="N1362" i="5" s="1"/>
  <c r="F1362" i="5"/>
  <c r="B1363" i="5" s="1"/>
  <c r="I1362" i="5"/>
  <c r="I1263" i="12" l="1"/>
  <c r="F1263" i="12"/>
  <c r="B1264" i="12" s="1"/>
  <c r="N1263" i="12"/>
  <c r="M1263" i="12"/>
  <c r="D835" i="6"/>
  <c r="E835" i="6" s="1"/>
  <c r="I835" i="6" s="1"/>
  <c r="G835" i="6"/>
  <c r="K835" i="6" s="1"/>
  <c r="D1363" i="5"/>
  <c r="E1363" i="5" s="1"/>
  <c r="G1363" i="5"/>
  <c r="K1363" i="5" s="1"/>
  <c r="D1264" i="12" l="1"/>
  <c r="E1264" i="12" s="1"/>
  <c r="I1264" i="12" s="1"/>
  <c r="G1264" i="12"/>
  <c r="K1264" i="12" s="1"/>
  <c r="L1264" i="12" s="1"/>
  <c r="F1264" i="12"/>
  <c r="B1265" i="12" s="1"/>
  <c r="M835" i="6"/>
  <c r="L835" i="6"/>
  <c r="N835" i="6" s="1"/>
  <c r="F835" i="6"/>
  <c r="B836" i="6" s="1"/>
  <c r="M1363" i="5"/>
  <c r="L1363" i="5"/>
  <c r="N1363" i="5" s="1"/>
  <c r="F1363" i="5"/>
  <c r="B1364" i="5" s="1"/>
  <c r="I1363" i="5"/>
  <c r="N1264" i="12" l="1"/>
  <c r="M1264" i="12"/>
  <c r="G1265" i="12"/>
  <c r="K1265" i="12" s="1"/>
  <c r="L1265" i="12" s="1"/>
  <c r="D1265" i="12"/>
  <c r="E1265" i="12" s="1"/>
  <c r="G836" i="6"/>
  <c r="K836" i="6" s="1"/>
  <c r="D836" i="6"/>
  <c r="E836" i="6" s="1"/>
  <c r="I836" i="6" s="1"/>
  <c r="G1364" i="5"/>
  <c r="K1364" i="5" s="1"/>
  <c r="D1364" i="5"/>
  <c r="E1364" i="5" s="1"/>
  <c r="I1265" i="12" l="1"/>
  <c r="F1265" i="12"/>
  <c r="B1266" i="12" s="1"/>
  <c r="N1265" i="12"/>
  <c r="M1265" i="12"/>
  <c r="F836" i="6"/>
  <c r="B837" i="6" s="1"/>
  <c r="L836" i="6"/>
  <c r="N836" i="6" s="1"/>
  <c r="M836" i="6"/>
  <c r="F1364" i="5"/>
  <c r="B1365" i="5" s="1"/>
  <c r="I1364" i="5"/>
  <c r="M1364" i="5"/>
  <c r="L1364" i="5"/>
  <c r="N1364" i="5" s="1"/>
  <c r="D1266" i="12" l="1"/>
  <c r="E1266" i="12" s="1"/>
  <c r="I1266" i="12" s="1"/>
  <c r="G1266" i="12"/>
  <c r="K1266" i="12" s="1"/>
  <c r="L1266" i="12" s="1"/>
  <c r="F1266" i="12"/>
  <c r="B1267" i="12" s="1"/>
  <c r="D837" i="6"/>
  <c r="E837" i="6" s="1"/>
  <c r="I837" i="6" s="1"/>
  <c r="G837" i="6"/>
  <c r="K837" i="6" s="1"/>
  <c r="D1365" i="5"/>
  <c r="E1365" i="5" s="1"/>
  <c r="G1365" i="5"/>
  <c r="K1365" i="5" s="1"/>
  <c r="N1266" i="12" l="1"/>
  <c r="M1266" i="12"/>
  <c r="G1267" i="12"/>
  <c r="K1267" i="12" s="1"/>
  <c r="L1267" i="12" s="1"/>
  <c r="D1267" i="12"/>
  <c r="E1267" i="12" s="1"/>
  <c r="M837" i="6"/>
  <c r="L837" i="6"/>
  <c r="N837" i="6" s="1"/>
  <c r="F837" i="6"/>
  <c r="B838" i="6" s="1"/>
  <c r="M1365" i="5"/>
  <c r="L1365" i="5"/>
  <c r="N1365" i="5" s="1"/>
  <c r="F1365" i="5"/>
  <c r="B1366" i="5" s="1"/>
  <c r="I1365" i="5"/>
  <c r="I1267" i="12" l="1"/>
  <c r="F1267" i="12"/>
  <c r="B1268" i="12" s="1"/>
  <c r="N1267" i="12"/>
  <c r="M1267" i="12"/>
  <c r="G838" i="6"/>
  <c r="K838" i="6" s="1"/>
  <c r="D838" i="6"/>
  <c r="E838" i="6" s="1"/>
  <c r="I838" i="6" s="1"/>
  <c r="D1366" i="5"/>
  <c r="E1366" i="5" s="1"/>
  <c r="G1366" i="5"/>
  <c r="K1366" i="5" s="1"/>
  <c r="D1268" i="12" l="1"/>
  <c r="E1268" i="12" s="1"/>
  <c r="I1268" i="12" s="1"/>
  <c r="G1268" i="12"/>
  <c r="K1268" i="12" s="1"/>
  <c r="L1268" i="12" s="1"/>
  <c r="F1268" i="12"/>
  <c r="B1269" i="12" s="1"/>
  <c r="F838" i="6"/>
  <c r="B839" i="6" s="1"/>
  <c r="L838" i="6"/>
  <c r="N838" i="6" s="1"/>
  <c r="M838" i="6"/>
  <c r="M1366" i="5"/>
  <c r="L1366" i="5"/>
  <c r="N1366" i="5" s="1"/>
  <c r="F1366" i="5"/>
  <c r="B1367" i="5" s="1"/>
  <c r="I1366" i="5"/>
  <c r="N1268" i="12" l="1"/>
  <c r="M1268" i="12"/>
  <c r="G1269" i="12"/>
  <c r="K1269" i="12" s="1"/>
  <c r="L1269" i="12" s="1"/>
  <c r="D1269" i="12"/>
  <c r="E1269" i="12" s="1"/>
  <c r="D839" i="6"/>
  <c r="E839" i="6" s="1"/>
  <c r="I839" i="6" s="1"/>
  <c r="G839" i="6"/>
  <c r="K839" i="6" s="1"/>
  <c r="D1367" i="5"/>
  <c r="E1367" i="5" s="1"/>
  <c r="G1367" i="5"/>
  <c r="K1367" i="5" s="1"/>
  <c r="I1269" i="12" l="1"/>
  <c r="F1269" i="12"/>
  <c r="B1270" i="12" s="1"/>
  <c r="N1269" i="12"/>
  <c r="M1269" i="12"/>
  <c r="M839" i="6"/>
  <c r="L839" i="6"/>
  <c r="N839" i="6" s="1"/>
  <c r="F839" i="6"/>
  <c r="B840" i="6" s="1"/>
  <c r="M1367" i="5"/>
  <c r="L1367" i="5"/>
  <c r="N1367" i="5" s="1"/>
  <c r="F1367" i="5"/>
  <c r="B1368" i="5" s="1"/>
  <c r="I1367" i="5"/>
  <c r="D1270" i="12" l="1"/>
  <c r="E1270" i="12" s="1"/>
  <c r="I1270" i="12" s="1"/>
  <c r="G1270" i="12"/>
  <c r="K1270" i="12" s="1"/>
  <c r="L1270" i="12" s="1"/>
  <c r="G840" i="6"/>
  <c r="K840" i="6" s="1"/>
  <c r="D840" i="6"/>
  <c r="E840" i="6" s="1"/>
  <c r="I840" i="6" s="1"/>
  <c r="D1368" i="5"/>
  <c r="E1368" i="5" s="1"/>
  <c r="G1368" i="5"/>
  <c r="K1368" i="5" s="1"/>
  <c r="F1270" i="12" l="1"/>
  <c r="B1271" i="12" s="1"/>
  <c r="G1271" i="12" s="1"/>
  <c r="K1271" i="12" s="1"/>
  <c r="L1271" i="12" s="1"/>
  <c r="N1270" i="12"/>
  <c r="M1270" i="12"/>
  <c r="F840" i="6"/>
  <c r="B841" i="6" s="1"/>
  <c r="L840" i="6"/>
  <c r="N840" i="6" s="1"/>
  <c r="M840" i="6"/>
  <c r="M1368" i="5"/>
  <c r="L1368" i="5"/>
  <c r="N1368" i="5" s="1"/>
  <c r="F1368" i="5"/>
  <c r="B1369" i="5" s="1"/>
  <c r="I1368" i="5"/>
  <c r="D1271" i="12" l="1"/>
  <c r="E1271" i="12" s="1"/>
  <c r="I1271" i="12" s="1"/>
  <c r="N1271" i="12"/>
  <c r="M1271" i="12"/>
  <c r="D841" i="6"/>
  <c r="E841" i="6" s="1"/>
  <c r="I841" i="6" s="1"/>
  <c r="G841" i="6"/>
  <c r="K841" i="6" s="1"/>
  <c r="D1369" i="5"/>
  <c r="E1369" i="5" s="1"/>
  <c r="G1369" i="5"/>
  <c r="K1369" i="5" s="1"/>
  <c r="F1271" i="12" l="1"/>
  <c r="B1272" i="12" s="1"/>
  <c r="D1272" i="12" s="1"/>
  <c r="E1272" i="12" s="1"/>
  <c r="M841" i="6"/>
  <c r="L841" i="6"/>
  <c r="N841" i="6" s="1"/>
  <c r="F841" i="6"/>
  <c r="B842" i="6" s="1"/>
  <c r="M1369" i="5"/>
  <c r="L1369" i="5"/>
  <c r="N1369" i="5" s="1"/>
  <c r="F1369" i="5"/>
  <c r="B1370" i="5" s="1"/>
  <c r="I1369" i="5"/>
  <c r="G1272" i="12" l="1"/>
  <c r="K1272" i="12" s="1"/>
  <c r="M1272" i="12" s="1"/>
  <c r="I1272" i="12"/>
  <c r="F1272" i="12"/>
  <c r="B1273" i="12" s="1"/>
  <c r="G1273" i="12" s="1"/>
  <c r="K1273" i="12" s="1"/>
  <c r="L1273" i="12" s="1"/>
  <c r="G842" i="6"/>
  <c r="K842" i="6" s="1"/>
  <c r="D842" i="6"/>
  <c r="E842" i="6" s="1"/>
  <c r="I842" i="6" s="1"/>
  <c r="D1370" i="5"/>
  <c r="E1370" i="5" s="1"/>
  <c r="G1370" i="5"/>
  <c r="K1370" i="5" s="1"/>
  <c r="D1273" i="12" l="1"/>
  <c r="E1273" i="12" s="1"/>
  <c r="L1272" i="12"/>
  <c r="N1272" i="12" s="1"/>
  <c r="I1273" i="12"/>
  <c r="F1273" i="12"/>
  <c r="B1274" i="12" s="1"/>
  <c r="N1273" i="12"/>
  <c r="M1273" i="12"/>
  <c r="F842" i="6"/>
  <c r="B843" i="6" s="1"/>
  <c r="L842" i="6"/>
  <c r="N842" i="6" s="1"/>
  <c r="M842" i="6"/>
  <c r="M1370" i="5"/>
  <c r="L1370" i="5"/>
  <c r="N1370" i="5" s="1"/>
  <c r="F1370" i="5"/>
  <c r="B1371" i="5" s="1"/>
  <c r="I1370" i="5"/>
  <c r="D1274" i="12" l="1"/>
  <c r="E1274" i="12" s="1"/>
  <c r="I1274" i="12" s="1"/>
  <c r="G1274" i="12"/>
  <c r="K1274" i="12" s="1"/>
  <c r="L1274" i="12" s="1"/>
  <c r="F1274" i="12"/>
  <c r="B1275" i="12" s="1"/>
  <c r="D843" i="6"/>
  <c r="E843" i="6" s="1"/>
  <c r="I843" i="6" s="1"/>
  <c r="G843" i="6"/>
  <c r="K843" i="6" s="1"/>
  <c r="D1371" i="5"/>
  <c r="E1371" i="5" s="1"/>
  <c r="G1371" i="5"/>
  <c r="K1371" i="5" s="1"/>
  <c r="N1274" i="12" l="1"/>
  <c r="M1274" i="12"/>
  <c r="G1275" i="12"/>
  <c r="K1275" i="12" s="1"/>
  <c r="L1275" i="12" s="1"/>
  <c r="D1275" i="12"/>
  <c r="E1275" i="12" s="1"/>
  <c r="M843" i="6"/>
  <c r="L843" i="6"/>
  <c r="N843" i="6" s="1"/>
  <c r="F843" i="6"/>
  <c r="B844" i="6" s="1"/>
  <c r="M1371" i="5"/>
  <c r="L1371" i="5"/>
  <c r="N1371" i="5" s="1"/>
  <c r="F1371" i="5"/>
  <c r="B1372" i="5" s="1"/>
  <c r="I1371" i="5"/>
  <c r="I1275" i="12" l="1"/>
  <c r="F1275" i="12"/>
  <c r="B1276" i="12" s="1"/>
  <c r="N1275" i="12"/>
  <c r="M1275" i="12"/>
  <c r="G844" i="6"/>
  <c r="K844" i="6" s="1"/>
  <c r="D844" i="6"/>
  <c r="E844" i="6" s="1"/>
  <c r="I844" i="6" s="1"/>
  <c r="D1372" i="5"/>
  <c r="E1372" i="5" s="1"/>
  <c r="G1372" i="5"/>
  <c r="K1372" i="5" s="1"/>
  <c r="D1276" i="12" l="1"/>
  <c r="E1276" i="12" s="1"/>
  <c r="I1276" i="12" s="1"/>
  <c r="G1276" i="12"/>
  <c r="K1276" i="12" s="1"/>
  <c r="L1276" i="12" s="1"/>
  <c r="F1276" i="12"/>
  <c r="B1277" i="12" s="1"/>
  <c r="F844" i="6"/>
  <c r="B845" i="6" s="1"/>
  <c r="L844" i="6"/>
  <c r="N844" i="6" s="1"/>
  <c r="M844" i="6"/>
  <c r="M1372" i="5"/>
  <c r="L1372" i="5"/>
  <c r="N1372" i="5" s="1"/>
  <c r="F1372" i="5"/>
  <c r="B1373" i="5" s="1"/>
  <c r="I1372" i="5"/>
  <c r="N1276" i="12" l="1"/>
  <c r="M1276" i="12"/>
  <c r="G1277" i="12"/>
  <c r="K1277" i="12" s="1"/>
  <c r="L1277" i="12" s="1"/>
  <c r="D1277" i="12"/>
  <c r="E1277" i="12" s="1"/>
  <c r="D845" i="6"/>
  <c r="E845" i="6" s="1"/>
  <c r="I845" i="6" s="1"/>
  <c r="G845" i="6"/>
  <c r="K845" i="6" s="1"/>
  <c r="D1373" i="5"/>
  <c r="E1373" i="5" s="1"/>
  <c r="G1373" i="5"/>
  <c r="K1373" i="5" s="1"/>
  <c r="I1277" i="12" l="1"/>
  <c r="F1277" i="12"/>
  <c r="B1278" i="12" s="1"/>
  <c r="N1277" i="12"/>
  <c r="M1277" i="12"/>
  <c r="M845" i="6"/>
  <c r="L845" i="6"/>
  <c r="N845" i="6" s="1"/>
  <c r="F845" i="6"/>
  <c r="B846" i="6" s="1"/>
  <c r="M1373" i="5"/>
  <c r="L1373" i="5"/>
  <c r="N1373" i="5" s="1"/>
  <c r="F1373" i="5"/>
  <c r="B1374" i="5" s="1"/>
  <c r="I1373" i="5"/>
  <c r="D1278" i="12" l="1"/>
  <c r="E1278" i="12" s="1"/>
  <c r="I1278" i="12" s="1"/>
  <c r="G1278" i="12"/>
  <c r="K1278" i="12" s="1"/>
  <c r="L1278" i="12" s="1"/>
  <c r="F1278" i="12"/>
  <c r="B1279" i="12" s="1"/>
  <c r="G846" i="6"/>
  <c r="K846" i="6" s="1"/>
  <c r="D846" i="6"/>
  <c r="E846" i="6" s="1"/>
  <c r="I846" i="6" s="1"/>
  <c r="D1374" i="5"/>
  <c r="E1374" i="5" s="1"/>
  <c r="G1374" i="5"/>
  <c r="K1374" i="5" s="1"/>
  <c r="N1278" i="12" l="1"/>
  <c r="M1278" i="12"/>
  <c r="G1279" i="12"/>
  <c r="K1279" i="12" s="1"/>
  <c r="L1279" i="12" s="1"/>
  <c r="D1279" i="12"/>
  <c r="E1279" i="12" s="1"/>
  <c r="F846" i="6"/>
  <c r="B847" i="6" s="1"/>
  <c r="L846" i="6"/>
  <c r="N846" i="6" s="1"/>
  <c r="M846" i="6"/>
  <c r="M1374" i="5"/>
  <c r="L1374" i="5"/>
  <c r="N1374" i="5" s="1"/>
  <c r="F1374" i="5"/>
  <c r="B1375" i="5" s="1"/>
  <c r="I1374" i="5"/>
  <c r="I1279" i="12" l="1"/>
  <c r="F1279" i="12"/>
  <c r="B1280" i="12" s="1"/>
  <c r="N1279" i="12"/>
  <c r="M1279" i="12"/>
  <c r="D847" i="6"/>
  <c r="E847" i="6" s="1"/>
  <c r="I847" i="6" s="1"/>
  <c r="G847" i="6"/>
  <c r="K847" i="6" s="1"/>
  <c r="G1375" i="5"/>
  <c r="K1375" i="5" s="1"/>
  <c r="D1375" i="5"/>
  <c r="E1375" i="5" s="1"/>
  <c r="D1280" i="12" l="1"/>
  <c r="E1280" i="12" s="1"/>
  <c r="I1280" i="12" s="1"/>
  <c r="G1280" i="12"/>
  <c r="K1280" i="12" s="1"/>
  <c r="L1280" i="12" s="1"/>
  <c r="M847" i="6"/>
  <c r="L847" i="6"/>
  <c r="N847" i="6" s="1"/>
  <c r="F847" i="6"/>
  <c r="B848" i="6" s="1"/>
  <c r="F1375" i="5"/>
  <c r="B1376" i="5" s="1"/>
  <c r="I1375" i="5"/>
  <c r="M1375" i="5"/>
  <c r="L1375" i="5"/>
  <c r="N1375" i="5" s="1"/>
  <c r="F1280" i="12" l="1"/>
  <c r="B1281" i="12" s="1"/>
  <c r="G1281" i="12" s="1"/>
  <c r="K1281" i="12" s="1"/>
  <c r="L1281" i="12" s="1"/>
  <c r="N1280" i="12"/>
  <c r="M1280" i="12"/>
  <c r="G848" i="6"/>
  <c r="K848" i="6" s="1"/>
  <c r="D848" i="6"/>
  <c r="E848" i="6" s="1"/>
  <c r="I848" i="6" s="1"/>
  <c r="G1376" i="5"/>
  <c r="K1376" i="5" s="1"/>
  <c r="D1376" i="5"/>
  <c r="E1376" i="5" s="1"/>
  <c r="D1281" i="12" l="1"/>
  <c r="E1281" i="12" s="1"/>
  <c r="I1281" i="12" s="1"/>
  <c r="N1281" i="12"/>
  <c r="M1281" i="12"/>
  <c r="F848" i="6"/>
  <c r="B849" i="6" s="1"/>
  <c r="L848" i="6"/>
  <c r="N848" i="6" s="1"/>
  <c r="M848" i="6"/>
  <c r="F1376" i="5"/>
  <c r="B1377" i="5" s="1"/>
  <c r="I1376" i="5"/>
  <c r="M1376" i="5"/>
  <c r="L1376" i="5"/>
  <c r="N1376" i="5" s="1"/>
  <c r="F1281" i="12" l="1"/>
  <c r="B1282" i="12" s="1"/>
  <c r="D1282" i="12" s="1"/>
  <c r="E1282" i="12" s="1"/>
  <c r="I1282" i="12" s="1"/>
  <c r="D849" i="6"/>
  <c r="E849" i="6" s="1"/>
  <c r="I849" i="6" s="1"/>
  <c r="G849" i="6"/>
  <c r="K849" i="6" s="1"/>
  <c r="D1377" i="5"/>
  <c r="E1377" i="5" s="1"/>
  <c r="G1377" i="5"/>
  <c r="K1377" i="5" s="1"/>
  <c r="G1282" i="12" l="1"/>
  <c r="K1282" i="12" s="1"/>
  <c r="F1282" i="12"/>
  <c r="B1283" i="12" s="1"/>
  <c r="G1283" i="12" s="1"/>
  <c r="K1283" i="12" s="1"/>
  <c r="L1283" i="12" s="1"/>
  <c r="M849" i="6"/>
  <c r="L849" i="6"/>
  <c r="N849" i="6" s="1"/>
  <c r="F849" i="6"/>
  <c r="B850" i="6" s="1"/>
  <c r="M1377" i="5"/>
  <c r="L1377" i="5"/>
  <c r="N1377" i="5" s="1"/>
  <c r="F1377" i="5"/>
  <c r="B1378" i="5" s="1"/>
  <c r="I1377" i="5"/>
  <c r="M1282" i="12" l="1"/>
  <c r="L1282" i="12"/>
  <c r="N1282" i="12" s="1"/>
  <c r="D1283" i="12"/>
  <c r="E1283" i="12" s="1"/>
  <c r="I1283" i="12" s="1"/>
  <c r="N1283" i="12"/>
  <c r="M1283" i="12"/>
  <c r="G850" i="6"/>
  <c r="K850" i="6" s="1"/>
  <c r="D850" i="6"/>
  <c r="E850" i="6" s="1"/>
  <c r="I850" i="6" s="1"/>
  <c r="G1378" i="5"/>
  <c r="K1378" i="5" s="1"/>
  <c r="D1378" i="5"/>
  <c r="E1378" i="5" s="1"/>
  <c r="F1283" i="12" l="1"/>
  <c r="B1284" i="12" s="1"/>
  <c r="D1284" i="12" s="1"/>
  <c r="E1284" i="12" s="1"/>
  <c r="I1284" i="12" s="1"/>
  <c r="F850" i="6"/>
  <c r="B851" i="6" s="1"/>
  <c r="L850" i="6"/>
  <c r="N850" i="6" s="1"/>
  <c r="M850" i="6"/>
  <c r="F1378" i="5"/>
  <c r="B1379" i="5" s="1"/>
  <c r="I1378" i="5"/>
  <c r="M1378" i="5"/>
  <c r="L1378" i="5"/>
  <c r="N1378" i="5" s="1"/>
  <c r="G1284" i="12" l="1"/>
  <c r="K1284" i="12" s="1"/>
  <c r="L1284" i="12" s="1"/>
  <c r="F1284" i="12"/>
  <c r="B1285" i="12" s="1"/>
  <c r="G1285" i="12" s="1"/>
  <c r="K1285" i="12" s="1"/>
  <c r="L1285" i="12" s="1"/>
  <c r="N1284" i="12"/>
  <c r="M1284" i="12"/>
  <c r="D1285" i="12"/>
  <c r="E1285" i="12" s="1"/>
  <c r="D851" i="6"/>
  <c r="E851" i="6" s="1"/>
  <c r="I851" i="6" s="1"/>
  <c r="G851" i="6"/>
  <c r="K851" i="6" s="1"/>
  <c r="G1379" i="5"/>
  <c r="K1379" i="5" s="1"/>
  <c r="D1379" i="5"/>
  <c r="E1379" i="5" s="1"/>
  <c r="I1285" i="12" l="1"/>
  <c r="F1285" i="12"/>
  <c r="B1286" i="12" s="1"/>
  <c r="N1285" i="12"/>
  <c r="M1285" i="12"/>
  <c r="M851" i="6"/>
  <c r="L851" i="6"/>
  <c r="N851" i="6" s="1"/>
  <c r="F851" i="6"/>
  <c r="B852" i="6" s="1"/>
  <c r="F1379" i="5"/>
  <c r="B1380" i="5" s="1"/>
  <c r="I1379" i="5"/>
  <c r="M1379" i="5"/>
  <c r="L1379" i="5"/>
  <c r="N1379" i="5" s="1"/>
  <c r="D1286" i="12" l="1"/>
  <c r="E1286" i="12" s="1"/>
  <c r="I1286" i="12" s="1"/>
  <c r="G1286" i="12"/>
  <c r="K1286" i="12" s="1"/>
  <c r="L1286" i="12" s="1"/>
  <c r="G852" i="6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F1286" i="12" l="1"/>
  <c r="B1287" i="12" s="1"/>
  <c r="G1287" i="12" s="1"/>
  <c r="K1287" i="12" s="1"/>
  <c r="L1287" i="12" s="1"/>
  <c r="N1286" i="12"/>
  <c r="M1286" i="12"/>
  <c r="F852" i="6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D1287" i="12" l="1"/>
  <c r="E1287" i="12" s="1"/>
  <c r="I1287" i="12" s="1"/>
  <c r="N1287" i="12"/>
  <c r="M1287" i="12"/>
  <c r="D853" i="6"/>
  <c r="E853" i="6" s="1"/>
  <c r="I853" i="6" s="1"/>
  <c r="G853" i="6"/>
  <c r="K853" i="6" s="1"/>
  <c r="M1381" i="5"/>
  <c r="L1381" i="5"/>
  <c r="N1381" i="5" s="1"/>
  <c r="F1381" i="5"/>
  <c r="B1382" i="5" s="1"/>
  <c r="I1381" i="5"/>
  <c r="F1287" i="12" l="1"/>
  <c r="B1288" i="12" s="1"/>
  <c r="D1288" i="12" s="1"/>
  <c r="E1288" i="12" s="1"/>
  <c r="I1288" i="12" s="1"/>
  <c r="G1288" i="12"/>
  <c r="K1288" i="12" s="1"/>
  <c r="L1288" i="12" s="1"/>
  <c r="M853" i="6"/>
  <c r="L853" i="6"/>
  <c r="N853" i="6" s="1"/>
  <c r="F853" i="6"/>
  <c r="B854" i="6" s="1"/>
  <c r="D1382" i="5"/>
  <c r="E1382" i="5" s="1"/>
  <c r="G1382" i="5"/>
  <c r="K1382" i="5" s="1"/>
  <c r="F1288" i="12" l="1"/>
  <c r="B1289" i="12" s="1"/>
  <c r="N1288" i="12"/>
  <c r="M1288" i="12"/>
  <c r="G1289" i="12"/>
  <c r="K1289" i="12" s="1"/>
  <c r="L1289" i="12" s="1"/>
  <c r="D1289" i="12"/>
  <c r="E1289" i="12" s="1"/>
  <c r="G854" i="6"/>
  <c r="K854" i="6" s="1"/>
  <c r="D854" i="6"/>
  <c r="E854" i="6" s="1"/>
  <c r="I854" i="6" s="1"/>
  <c r="M1382" i="5"/>
  <c r="L1382" i="5"/>
  <c r="N1382" i="5" s="1"/>
  <c r="F1382" i="5"/>
  <c r="B1383" i="5" s="1"/>
  <c r="I1382" i="5"/>
  <c r="I1289" i="12" l="1"/>
  <c r="F1289" i="12"/>
  <c r="B1290" i="12" s="1"/>
  <c r="N1289" i="12"/>
  <c r="M1289" i="12"/>
  <c r="F854" i="6"/>
  <c r="B855" i="6" s="1"/>
  <c r="L854" i="6"/>
  <c r="N854" i="6" s="1"/>
  <c r="M854" i="6"/>
  <c r="G1383" i="5"/>
  <c r="K1383" i="5" s="1"/>
  <c r="D1383" i="5"/>
  <c r="E1383" i="5" s="1"/>
  <c r="D1290" i="12" l="1"/>
  <c r="E1290" i="12" s="1"/>
  <c r="I1290" i="12" s="1"/>
  <c r="G1290" i="12"/>
  <c r="K1290" i="12" s="1"/>
  <c r="L1290" i="12" s="1"/>
  <c r="D855" i="6"/>
  <c r="E855" i="6" s="1"/>
  <c r="I855" i="6" s="1"/>
  <c r="G855" i="6"/>
  <c r="K855" i="6" s="1"/>
  <c r="F1383" i="5"/>
  <c r="B1384" i="5" s="1"/>
  <c r="I1383" i="5"/>
  <c r="M1383" i="5"/>
  <c r="L1383" i="5"/>
  <c r="N1383" i="5" s="1"/>
  <c r="F1290" i="12" l="1"/>
  <c r="B1291" i="12" s="1"/>
  <c r="G1291" i="12" s="1"/>
  <c r="K1291" i="12" s="1"/>
  <c r="L1291" i="12" s="1"/>
  <c r="N1290" i="12"/>
  <c r="M1290" i="12"/>
  <c r="M855" i="6"/>
  <c r="L855" i="6"/>
  <c r="N855" i="6" s="1"/>
  <c r="F855" i="6"/>
  <c r="B856" i="6" s="1"/>
  <c r="G1384" i="5"/>
  <c r="K1384" i="5" s="1"/>
  <c r="D1384" i="5"/>
  <c r="E1384" i="5" s="1"/>
  <c r="D1291" i="12" l="1"/>
  <c r="E1291" i="12" s="1"/>
  <c r="I1291" i="12" s="1"/>
  <c r="N1291" i="12"/>
  <c r="M1291" i="12"/>
  <c r="G856" i="6"/>
  <c r="K856" i="6" s="1"/>
  <c r="D856" i="6"/>
  <c r="E856" i="6" s="1"/>
  <c r="I856" i="6" s="1"/>
  <c r="F1384" i="5"/>
  <c r="B1385" i="5" s="1"/>
  <c r="I1384" i="5"/>
  <c r="M1384" i="5"/>
  <c r="L1384" i="5"/>
  <c r="N1384" i="5" s="1"/>
  <c r="F1291" i="12" l="1"/>
  <c r="B1292" i="12" s="1"/>
  <c r="D1292" i="12" s="1"/>
  <c r="E1292" i="12" s="1"/>
  <c r="I1292" i="12" s="1"/>
  <c r="F856" i="6"/>
  <c r="B857" i="6" s="1"/>
  <c r="L856" i="6"/>
  <c r="N856" i="6" s="1"/>
  <c r="M856" i="6"/>
  <c r="G1385" i="5"/>
  <c r="K1385" i="5" s="1"/>
  <c r="D1385" i="5"/>
  <c r="E1385" i="5" s="1"/>
  <c r="G1292" i="12" l="1"/>
  <c r="K1292" i="12" s="1"/>
  <c r="L1292" i="12" s="1"/>
  <c r="F1292" i="12"/>
  <c r="B1293" i="12" s="1"/>
  <c r="G1293" i="12" s="1"/>
  <c r="K1293" i="12" s="1"/>
  <c r="L1293" i="12" s="1"/>
  <c r="N1292" i="12"/>
  <c r="M1292" i="12"/>
  <c r="D1293" i="12"/>
  <c r="E1293" i="12" s="1"/>
  <c r="D857" i="6"/>
  <c r="E857" i="6" s="1"/>
  <c r="I857" i="6" s="1"/>
  <c r="G857" i="6"/>
  <c r="K857" i="6" s="1"/>
  <c r="F1385" i="5"/>
  <c r="B1386" i="5" s="1"/>
  <c r="I1385" i="5"/>
  <c r="M1385" i="5"/>
  <c r="L1385" i="5"/>
  <c r="N1385" i="5" s="1"/>
  <c r="I1293" i="12" l="1"/>
  <c r="F1293" i="12"/>
  <c r="B1294" i="12" s="1"/>
  <c r="N1293" i="12"/>
  <c r="M1293" i="12"/>
  <c r="M857" i="6"/>
  <c r="L857" i="6"/>
  <c r="N857" i="6" s="1"/>
  <c r="F857" i="6"/>
  <c r="B858" i="6" s="1"/>
  <c r="G1386" i="5"/>
  <c r="K1386" i="5" s="1"/>
  <c r="D1386" i="5"/>
  <c r="E1386" i="5" s="1"/>
  <c r="D1294" i="12" l="1"/>
  <c r="E1294" i="12" s="1"/>
  <c r="I1294" i="12" s="1"/>
  <c r="G1294" i="12"/>
  <c r="K1294" i="12" s="1"/>
  <c r="L1294" i="12" s="1"/>
  <c r="F1294" i="12"/>
  <c r="B1295" i="12" s="1"/>
  <c r="G858" i="6"/>
  <c r="K858" i="6" s="1"/>
  <c r="D858" i="6"/>
  <c r="E858" i="6" s="1"/>
  <c r="I858" i="6" s="1"/>
  <c r="F1386" i="5"/>
  <c r="B1387" i="5" s="1"/>
  <c r="I1386" i="5"/>
  <c r="M1386" i="5"/>
  <c r="L1386" i="5"/>
  <c r="N1386" i="5" s="1"/>
  <c r="N1294" i="12" l="1"/>
  <c r="M1294" i="12"/>
  <c r="G1295" i="12"/>
  <c r="K1295" i="12" s="1"/>
  <c r="L1295" i="12" s="1"/>
  <c r="D1295" i="12"/>
  <c r="E1295" i="12" s="1"/>
  <c r="F858" i="6"/>
  <c r="B859" i="6" s="1"/>
  <c r="L858" i="6"/>
  <c r="N858" i="6" s="1"/>
  <c r="M858" i="6"/>
  <c r="D1387" i="5"/>
  <c r="E1387" i="5" s="1"/>
  <c r="G1387" i="5"/>
  <c r="K1387" i="5" s="1"/>
  <c r="I1295" i="12" l="1"/>
  <c r="F1295" i="12"/>
  <c r="B1296" i="12" s="1"/>
  <c r="N1295" i="12"/>
  <c r="M1295" i="12"/>
  <c r="D859" i="6"/>
  <c r="E859" i="6" s="1"/>
  <c r="I859" i="6" s="1"/>
  <c r="G859" i="6"/>
  <c r="K859" i="6" s="1"/>
  <c r="M1387" i="5"/>
  <c r="L1387" i="5"/>
  <c r="N1387" i="5" s="1"/>
  <c r="F1387" i="5"/>
  <c r="B1388" i="5" s="1"/>
  <c r="I1387" i="5"/>
  <c r="D1296" i="12" l="1"/>
  <c r="E1296" i="12" s="1"/>
  <c r="I1296" i="12" s="1"/>
  <c r="G1296" i="12"/>
  <c r="K1296" i="12" s="1"/>
  <c r="L1296" i="12" s="1"/>
  <c r="F1296" i="12"/>
  <c r="B1297" i="12" s="1"/>
  <c r="M859" i="6"/>
  <c r="L859" i="6"/>
  <c r="N859" i="6" s="1"/>
  <c r="F859" i="6"/>
  <c r="B860" i="6" s="1"/>
  <c r="D1388" i="5"/>
  <c r="E1388" i="5" s="1"/>
  <c r="G1388" i="5"/>
  <c r="K1388" i="5" s="1"/>
  <c r="N1296" i="12" l="1"/>
  <c r="M1296" i="12"/>
  <c r="G1297" i="12"/>
  <c r="K1297" i="12" s="1"/>
  <c r="L1297" i="12" s="1"/>
  <c r="D1297" i="12"/>
  <c r="E1297" i="12" s="1"/>
  <c r="G860" i="6"/>
  <c r="K860" i="6" s="1"/>
  <c r="D860" i="6"/>
  <c r="E860" i="6" s="1"/>
  <c r="I860" i="6" s="1"/>
  <c r="M1388" i="5"/>
  <c r="L1388" i="5"/>
  <c r="N1388" i="5" s="1"/>
  <c r="F1388" i="5"/>
  <c r="B1389" i="5" s="1"/>
  <c r="I1388" i="5"/>
  <c r="I1297" i="12" l="1"/>
  <c r="F1297" i="12"/>
  <c r="B1298" i="12" s="1"/>
  <c r="N1297" i="12"/>
  <c r="M1297" i="12"/>
  <c r="F860" i="6"/>
  <c r="B861" i="6" s="1"/>
  <c r="L860" i="6"/>
  <c r="N860" i="6" s="1"/>
  <c r="M860" i="6"/>
  <c r="D1389" i="5"/>
  <c r="E1389" i="5" s="1"/>
  <c r="G1389" i="5"/>
  <c r="K1389" i="5" s="1"/>
  <c r="D1298" i="12" l="1"/>
  <c r="E1298" i="12" s="1"/>
  <c r="I1298" i="12" s="1"/>
  <c r="G1298" i="12"/>
  <c r="K1298" i="12" s="1"/>
  <c r="L1298" i="12" s="1"/>
  <c r="F1298" i="12"/>
  <c r="B1299" i="12" s="1"/>
  <c r="D861" i="6"/>
  <c r="E861" i="6" s="1"/>
  <c r="I861" i="6" s="1"/>
  <c r="G861" i="6"/>
  <c r="K861" i="6" s="1"/>
  <c r="M1389" i="5"/>
  <c r="L1389" i="5"/>
  <c r="N1389" i="5" s="1"/>
  <c r="F1389" i="5"/>
  <c r="B1390" i="5" s="1"/>
  <c r="I1389" i="5"/>
  <c r="N1298" i="12" l="1"/>
  <c r="M1298" i="12"/>
  <c r="G1299" i="12"/>
  <c r="K1299" i="12" s="1"/>
  <c r="L1299" i="12" s="1"/>
  <c r="D1299" i="12"/>
  <c r="E1299" i="12" s="1"/>
  <c r="M861" i="6"/>
  <c r="L861" i="6"/>
  <c r="N861" i="6" s="1"/>
  <c r="F861" i="6"/>
  <c r="B862" i="6" s="1"/>
  <c r="D1390" i="5"/>
  <c r="E1390" i="5" s="1"/>
  <c r="G1390" i="5"/>
  <c r="K1390" i="5" s="1"/>
  <c r="I1299" i="12" l="1"/>
  <c r="F1299" i="12"/>
  <c r="B1300" i="12" s="1"/>
  <c r="N1299" i="12"/>
  <c r="M1299" i="12"/>
  <c r="G862" i="6"/>
  <c r="K862" i="6" s="1"/>
  <c r="D862" i="6"/>
  <c r="E862" i="6" s="1"/>
  <c r="I862" i="6" s="1"/>
  <c r="M1390" i="5"/>
  <c r="L1390" i="5"/>
  <c r="N1390" i="5" s="1"/>
  <c r="F1390" i="5"/>
  <c r="B1391" i="5" s="1"/>
  <c r="I1390" i="5"/>
  <c r="D1300" i="12" l="1"/>
  <c r="E1300" i="12" s="1"/>
  <c r="I1300" i="12" s="1"/>
  <c r="G1300" i="12"/>
  <c r="K1300" i="12" s="1"/>
  <c r="L1300" i="12" s="1"/>
  <c r="F862" i="6"/>
  <c r="B863" i="6" s="1"/>
  <c r="L862" i="6"/>
  <c r="N862" i="6" s="1"/>
  <c r="M862" i="6"/>
  <c r="D1391" i="5"/>
  <c r="E1391" i="5" s="1"/>
  <c r="G1391" i="5"/>
  <c r="K1391" i="5" s="1"/>
  <c r="F1300" i="12" l="1"/>
  <c r="B1301" i="12" s="1"/>
  <c r="G1301" i="12" s="1"/>
  <c r="K1301" i="12" s="1"/>
  <c r="L1301" i="12" s="1"/>
  <c r="N1300" i="12"/>
  <c r="M1300" i="12"/>
  <c r="D863" i="6"/>
  <c r="E863" i="6" s="1"/>
  <c r="I863" i="6" s="1"/>
  <c r="G863" i="6"/>
  <c r="K863" i="6" s="1"/>
  <c r="M1391" i="5"/>
  <c r="L1391" i="5"/>
  <c r="N1391" i="5" s="1"/>
  <c r="F1391" i="5"/>
  <c r="B1392" i="5" s="1"/>
  <c r="I1391" i="5"/>
  <c r="D1301" i="12" l="1"/>
  <c r="E1301" i="12" s="1"/>
  <c r="I1301" i="12" s="1"/>
  <c r="N1301" i="12"/>
  <c r="M1301" i="12"/>
  <c r="M863" i="6"/>
  <c r="L863" i="6"/>
  <c r="N863" i="6" s="1"/>
  <c r="F863" i="6"/>
  <c r="B864" i="6" s="1"/>
  <c r="D1392" i="5"/>
  <c r="E1392" i="5" s="1"/>
  <c r="G1392" i="5"/>
  <c r="K1392" i="5" s="1"/>
  <c r="F1301" i="12" l="1"/>
  <c r="B1302" i="12" s="1"/>
  <c r="D1302" i="12" s="1"/>
  <c r="E1302" i="12" s="1"/>
  <c r="I1302" i="12" s="1"/>
  <c r="G864" i="6"/>
  <c r="K864" i="6" s="1"/>
  <c r="D864" i="6"/>
  <c r="E864" i="6" s="1"/>
  <c r="I864" i="6" s="1"/>
  <c r="M1392" i="5"/>
  <c r="L1392" i="5"/>
  <c r="N1392" i="5" s="1"/>
  <c r="F1392" i="5"/>
  <c r="B1393" i="5" s="1"/>
  <c r="I1392" i="5"/>
  <c r="G1302" i="12" l="1"/>
  <c r="K1302" i="12" s="1"/>
  <c r="F1302" i="12"/>
  <c r="B1303" i="12" s="1"/>
  <c r="G1303" i="12"/>
  <c r="K1303" i="12" s="1"/>
  <c r="L1303" i="12" s="1"/>
  <c r="D1303" i="12"/>
  <c r="E1303" i="12" s="1"/>
  <c r="F864" i="6"/>
  <c r="B865" i="6" s="1"/>
  <c r="L864" i="6"/>
  <c r="N864" i="6" s="1"/>
  <c r="M864" i="6"/>
  <c r="D1393" i="5"/>
  <c r="E1393" i="5" s="1"/>
  <c r="G1393" i="5"/>
  <c r="K1393" i="5" s="1"/>
  <c r="M1302" i="12" l="1"/>
  <c r="L1302" i="12"/>
  <c r="N1302" i="12"/>
  <c r="I1303" i="12"/>
  <c r="F1303" i="12"/>
  <c r="B1304" i="12" s="1"/>
  <c r="N1303" i="12"/>
  <c r="M1303" i="12"/>
  <c r="D865" i="6"/>
  <c r="E865" i="6" s="1"/>
  <c r="I865" i="6" s="1"/>
  <c r="G865" i="6"/>
  <c r="K865" i="6" s="1"/>
  <c r="M1393" i="5"/>
  <c r="L1393" i="5"/>
  <c r="N1393" i="5" s="1"/>
  <c r="F1393" i="5"/>
  <c r="B1394" i="5" s="1"/>
  <c r="I1393" i="5"/>
  <c r="D1304" i="12" l="1"/>
  <c r="E1304" i="12" s="1"/>
  <c r="I1304" i="12" s="1"/>
  <c r="G1304" i="12"/>
  <c r="K1304" i="12" s="1"/>
  <c r="L1304" i="12" s="1"/>
  <c r="F1304" i="12"/>
  <c r="B1305" i="12" s="1"/>
  <c r="M865" i="6"/>
  <c r="L865" i="6"/>
  <c r="N865" i="6" s="1"/>
  <c r="F865" i="6"/>
  <c r="B866" i="6" s="1"/>
  <c r="D1394" i="5"/>
  <c r="E1394" i="5" s="1"/>
  <c r="G1394" i="5"/>
  <c r="K1394" i="5" s="1"/>
  <c r="N1304" i="12" l="1"/>
  <c r="M1304" i="12"/>
  <c r="G1305" i="12"/>
  <c r="K1305" i="12" s="1"/>
  <c r="L1305" i="12" s="1"/>
  <c r="D1305" i="12"/>
  <c r="E1305" i="12" s="1"/>
  <c r="G866" i="6"/>
  <c r="K866" i="6" s="1"/>
  <c r="D866" i="6"/>
  <c r="E866" i="6" s="1"/>
  <c r="I866" i="6" s="1"/>
  <c r="M1394" i="5"/>
  <c r="L1394" i="5"/>
  <c r="N1394" i="5" s="1"/>
  <c r="F1394" i="5"/>
  <c r="B1395" i="5" s="1"/>
  <c r="I1394" i="5"/>
  <c r="I1305" i="12" l="1"/>
  <c r="F1305" i="12"/>
  <c r="B1306" i="12" s="1"/>
  <c r="N1305" i="12"/>
  <c r="M1305" i="12"/>
  <c r="F866" i="6"/>
  <c r="B867" i="6" s="1"/>
  <c r="L866" i="6"/>
  <c r="N866" i="6" s="1"/>
  <c r="M866" i="6"/>
  <c r="D1395" i="5"/>
  <c r="E1395" i="5" s="1"/>
  <c r="G1395" i="5"/>
  <c r="K1395" i="5" s="1"/>
  <c r="D1306" i="12" l="1"/>
  <c r="E1306" i="12" s="1"/>
  <c r="I1306" i="12" s="1"/>
  <c r="G1306" i="12"/>
  <c r="K1306" i="12" s="1"/>
  <c r="L1306" i="12" s="1"/>
  <c r="F1306" i="12"/>
  <c r="B1307" i="12" s="1"/>
  <c r="D867" i="6"/>
  <c r="E867" i="6" s="1"/>
  <c r="I867" i="6" s="1"/>
  <c r="G867" i="6"/>
  <c r="K867" i="6" s="1"/>
  <c r="M1395" i="5"/>
  <c r="L1395" i="5"/>
  <c r="N1395" i="5" s="1"/>
  <c r="F1395" i="5"/>
  <c r="B1396" i="5" s="1"/>
  <c r="I1395" i="5"/>
  <c r="N1306" i="12" l="1"/>
  <c r="M1306" i="12"/>
  <c r="G1307" i="12"/>
  <c r="K1307" i="12" s="1"/>
  <c r="L1307" i="12" s="1"/>
  <c r="D1307" i="12"/>
  <c r="E1307" i="12" s="1"/>
  <c r="M867" i="6"/>
  <c r="L867" i="6"/>
  <c r="N867" i="6" s="1"/>
  <c r="F867" i="6"/>
  <c r="B868" i="6" s="1"/>
  <c r="G1396" i="5"/>
  <c r="K1396" i="5" s="1"/>
  <c r="D1396" i="5"/>
  <c r="E1396" i="5" s="1"/>
  <c r="I1307" i="12" l="1"/>
  <c r="F1307" i="12"/>
  <c r="B1308" i="12" s="1"/>
  <c r="N1307" i="12"/>
  <c r="M1307" i="12"/>
  <c r="G868" i="6"/>
  <c r="K868" i="6" s="1"/>
  <c r="D868" i="6"/>
  <c r="E868" i="6" s="1"/>
  <c r="I868" i="6" s="1"/>
  <c r="F1396" i="5"/>
  <c r="B1397" i="5" s="1"/>
  <c r="I1396" i="5"/>
  <c r="M1396" i="5"/>
  <c r="L1396" i="5"/>
  <c r="N1396" i="5" s="1"/>
  <c r="D1308" i="12" l="1"/>
  <c r="E1308" i="12" s="1"/>
  <c r="I1308" i="12" s="1"/>
  <c r="G1308" i="12"/>
  <c r="K1308" i="12" s="1"/>
  <c r="L1308" i="12" s="1"/>
  <c r="F1308" i="12"/>
  <c r="B1309" i="12" s="1"/>
  <c r="F868" i="6"/>
  <c r="B869" i="6" s="1"/>
  <c r="L868" i="6"/>
  <c r="N868" i="6" s="1"/>
  <c r="M868" i="6"/>
  <c r="D1397" i="5"/>
  <c r="E1397" i="5" s="1"/>
  <c r="G1397" i="5"/>
  <c r="K1397" i="5" s="1"/>
  <c r="N1308" i="12" l="1"/>
  <c r="M1308" i="12"/>
  <c r="G1309" i="12"/>
  <c r="K1309" i="12" s="1"/>
  <c r="L1309" i="12" s="1"/>
  <c r="D1309" i="12"/>
  <c r="E1309" i="12" s="1"/>
  <c r="D869" i="6"/>
  <c r="E869" i="6" s="1"/>
  <c r="I869" i="6" s="1"/>
  <c r="G869" i="6"/>
  <c r="K869" i="6" s="1"/>
  <c r="M1397" i="5"/>
  <c r="L1397" i="5"/>
  <c r="N1397" i="5" s="1"/>
  <c r="F1397" i="5"/>
  <c r="B1398" i="5" s="1"/>
  <c r="I1397" i="5"/>
  <c r="I1309" i="12" l="1"/>
  <c r="F1309" i="12"/>
  <c r="B1310" i="12" s="1"/>
  <c r="N1309" i="12"/>
  <c r="M1309" i="12"/>
  <c r="M869" i="6"/>
  <c r="L869" i="6"/>
  <c r="N869" i="6" s="1"/>
  <c r="F869" i="6"/>
  <c r="B870" i="6" s="1"/>
  <c r="D1398" i="5"/>
  <c r="E1398" i="5" s="1"/>
  <c r="G1398" i="5"/>
  <c r="K1398" i="5" s="1"/>
  <c r="D1310" i="12" l="1"/>
  <c r="E1310" i="12" s="1"/>
  <c r="I1310" i="12" s="1"/>
  <c r="G1310" i="12"/>
  <c r="K1310" i="12" s="1"/>
  <c r="L1310" i="12" s="1"/>
  <c r="F1310" i="12"/>
  <c r="B1311" i="12" s="1"/>
  <c r="G870" i="6"/>
  <c r="K870" i="6" s="1"/>
  <c r="D870" i="6"/>
  <c r="E870" i="6" s="1"/>
  <c r="I870" i="6" s="1"/>
  <c r="M1398" i="5"/>
  <c r="L1398" i="5"/>
  <c r="N1398" i="5" s="1"/>
  <c r="F1398" i="5"/>
  <c r="B1399" i="5" s="1"/>
  <c r="I1398" i="5"/>
  <c r="N1310" i="12" l="1"/>
  <c r="M1310" i="12"/>
  <c r="G1311" i="12"/>
  <c r="K1311" i="12" s="1"/>
  <c r="L1311" i="12" s="1"/>
  <c r="D1311" i="12"/>
  <c r="E1311" i="12" s="1"/>
  <c r="I1311" i="12" s="1"/>
  <c r="F870" i="6"/>
  <c r="B871" i="6" s="1"/>
  <c r="L870" i="6"/>
  <c r="N870" i="6" s="1"/>
  <c r="M870" i="6"/>
  <c r="D1399" i="5"/>
  <c r="E1399" i="5" s="1"/>
  <c r="G1399" i="5"/>
  <c r="K1399" i="5" s="1"/>
  <c r="N1311" i="12" l="1"/>
  <c r="M1311" i="12"/>
  <c r="F1311" i="12"/>
  <c r="B1312" i="12" s="1"/>
  <c r="D871" i="6"/>
  <c r="E871" i="6" s="1"/>
  <c r="I871" i="6" s="1"/>
  <c r="G871" i="6"/>
  <c r="K871" i="6" s="1"/>
  <c r="M1399" i="5"/>
  <c r="L1399" i="5"/>
  <c r="N1399" i="5" s="1"/>
  <c r="F1399" i="5"/>
  <c r="B1400" i="5" s="1"/>
  <c r="I1399" i="5"/>
  <c r="D1312" i="12" l="1"/>
  <c r="E1312" i="12" s="1"/>
  <c r="I1312" i="12" s="1"/>
  <c r="G1312" i="12"/>
  <c r="K1312" i="12" s="1"/>
  <c r="L1312" i="12" s="1"/>
  <c r="M871" i="6"/>
  <c r="L871" i="6"/>
  <c r="N871" i="6" s="1"/>
  <c r="F871" i="6"/>
  <c r="B872" i="6" s="1"/>
  <c r="D1400" i="5"/>
  <c r="E1400" i="5" s="1"/>
  <c r="G1400" i="5"/>
  <c r="K1400" i="5" s="1"/>
  <c r="F1312" i="12" l="1"/>
  <c r="B1313" i="12" s="1"/>
  <c r="N1312" i="12"/>
  <c r="M1312" i="12"/>
  <c r="G1313" i="12"/>
  <c r="K1313" i="12" s="1"/>
  <c r="L1313" i="12" s="1"/>
  <c r="D1313" i="12"/>
  <c r="E1313" i="12" s="1"/>
  <c r="G872" i="6"/>
  <c r="K872" i="6" s="1"/>
  <c r="D872" i="6"/>
  <c r="E872" i="6" s="1"/>
  <c r="I872" i="6" s="1"/>
  <c r="M1400" i="5"/>
  <c r="L1400" i="5"/>
  <c r="N1400" i="5" s="1"/>
  <c r="F1400" i="5"/>
  <c r="B1401" i="5" s="1"/>
  <c r="I1400" i="5"/>
  <c r="I1313" i="12" l="1"/>
  <c r="F1313" i="12"/>
  <c r="B1314" i="12" s="1"/>
  <c r="N1313" i="12"/>
  <c r="M1313" i="12"/>
  <c r="F872" i="6"/>
  <c r="B873" i="6" s="1"/>
  <c r="L872" i="6"/>
  <c r="N872" i="6" s="1"/>
  <c r="M872" i="6"/>
  <c r="D1401" i="5"/>
  <c r="E1401" i="5" s="1"/>
  <c r="G1401" i="5"/>
  <c r="K1401" i="5" s="1"/>
  <c r="D1314" i="12" l="1"/>
  <c r="E1314" i="12" s="1"/>
  <c r="I1314" i="12" s="1"/>
  <c r="G1314" i="12"/>
  <c r="K1314" i="12" s="1"/>
  <c r="L1314" i="12" s="1"/>
  <c r="F1314" i="12"/>
  <c r="B1315" i="12" s="1"/>
  <c r="D873" i="6"/>
  <c r="E873" i="6" s="1"/>
  <c r="I873" i="6" s="1"/>
  <c r="G873" i="6"/>
  <c r="K873" i="6" s="1"/>
  <c r="M1401" i="5"/>
  <c r="L1401" i="5"/>
  <c r="N1401" i="5" s="1"/>
  <c r="F1401" i="5"/>
  <c r="B1402" i="5" s="1"/>
  <c r="I1401" i="5"/>
  <c r="N1314" i="12" l="1"/>
  <c r="M1314" i="12"/>
  <c r="G1315" i="12"/>
  <c r="K1315" i="12" s="1"/>
  <c r="L1315" i="12" s="1"/>
  <c r="D1315" i="12"/>
  <c r="E1315" i="12" s="1"/>
  <c r="M873" i="6"/>
  <c r="L873" i="6"/>
  <c r="N873" i="6" s="1"/>
  <c r="F873" i="6"/>
  <c r="B874" i="6" s="1"/>
  <c r="D1402" i="5"/>
  <c r="E1402" i="5" s="1"/>
  <c r="G1402" i="5"/>
  <c r="K1402" i="5" s="1"/>
  <c r="I1315" i="12" l="1"/>
  <c r="F1315" i="12"/>
  <c r="B1316" i="12" s="1"/>
  <c r="N1315" i="12"/>
  <c r="M1315" i="12"/>
  <c r="G874" i="6"/>
  <c r="K874" i="6" s="1"/>
  <c r="D874" i="6"/>
  <c r="E874" i="6" s="1"/>
  <c r="I874" i="6" s="1"/>
  <c r="M1402" i="5"/>
  <c r="L1402" i="5"/>
  <c r="N1402" i="5" s="1"/>
  <c r="F1402" i="5"/>
  <c r="B1403" i="5" s="1"/>
  <c r="I1402" i="5"/>
  <c r="D1316" i="12" l="1"/>
  <c r="E1316" i="12" s="1"/>
  <c r="I1316" i="12" s="1"/>
  <c r="G1316" i="12"/>
  <c r="K1316" i="12" s="1"/>
  <c r="L1316" i="12" s="1"/>
  <c r="F1316" i="12"/>
  <c r="B1317" i="12" s="1"/>
  <c r="F874" i="6"/>
  <c r="B875" i="6" s="1"/>
  <c r="L874" i="6"/>
  <c r="N874" i="6" s="1"/>
  <c r="M874" i="6"/>
  <c r="D1403" i="5"/>
  <c r="E1403" i="5" s="1"/>
  <c r="G1403" i="5"/>
  <c r="K1403" i="5" s="1"/>
  <c r="N1316" i="12" l="1"/>
  <c r="M1316" i="12"/>
  <c r="G1317" i="12"/>
  <c r="K1317" i="12" s="1"/>
  <c r="L1317" i="12" s="1"/>
  <c r="D1317" i="12"/>
  <c r="E1317" i="12" s="1"/>
  <c r="D875" i="6"/>
  <c r="E875" i="6" s="1"/>
  <c r="I875" i="6" s="1"/>
  <c r="G875" i="6"/>
  <c r="K875" i="6" s="1"/>
  <c r="M1403" i="5"/>
  <c r="L1403" i="5"/>
  <c r="N1403" i="5" s="1"/>
  <c r="F1403" i="5"/>
  <c r="B1404" i="5" s="1"/>
  <c r="I1403" i="5"/>
  <c r="I1317" i="12" l="1"/>
  <c r="F1317" i="12"/>
  <c r="B1318" i="12" s="1"/>
  <c r="N1317" i="12"/>
  <c r="M1317" i="12"/>
  <c r="M875" i="6"/>
  <c r="L875" i="6"/>
  <c r="N875" i="6" s="1"/>
  <c r="F875" i="6"/>
  <c r="B876" i="6" s="1"/>
  <c r="D1404" i="5"/>
  <c r="E1404" i="5" s="1"/>
  <c r="G1404" i="5"/>
  <c r="K1404" i="5" s="1"/>
  <c r="D1318" i="12" l="1"/>
  <c r="E1318" i="12" s="1"/>
  <c r="I1318" i="12" s="1"/>
  <c r="G1318" i="12"/>
  <c r="K1318" i="12" s="1"/>
  <c r="L1318" i="12" s="1"/>
  <c r="F1318" i="12"/>
  <c r="B1319" i="12" s="1"/>
  <c r="G876" i="6"/>
  <c r="K876" i="6" s="1"/>
  <c r="D876" i="6"/>
  <c r="E876" i="6" s="1"/>
  <c r="I876" i="6" s="1"/>
  <c r="M1404" i="5"/>
  <c r="L1404" i="5"/>
  <c r="N1404" i="5" s="1"/>
  <c r="F1404" i="5"/>
  <c r="B1405" i="5" s="1"/>
  <c r="I1404" i="5"/>
  <c r="N1318" i="12" l="1"/>
  <c r="M1318" i="12"/>
  <c r="G1319" i="12"/>
  <c r="K1319" i="12" s="1"/>
  <c r="L1319" i="12" s="1"/>
  <c r="D1319" i="12"/>
  <c r="E1319" i="12" s="1"/>
  <c r="F876" i="6"/>
  <c r="B877" i="6" s="1"/>
  <c r="L876" i="6"/>
  <c r="N876" i="6" s="1"/>
  <c r="M876" i="6"/>
  <c r="D1405" i="5"/>
  <c r="E1405" i="5" s="1"/>
  <c r="G1405" i="5"/>
  <c r="K1405" i="5" s="1"/>
  <c r="I1319" i="12" l="1"/>
  <c r="F1319" i="12"/>
  <c r="B1320" i="12" s="1"/>
  <c r="N1319" i="12"/>
  <c r="M1319" i="12"/>
  <c r="D877" i="6"/>
  <c r="E877" i="6" s="1"/>
  <c r="I877" i="6" s="1"/>
  <c r="G877" i="6"/>
  <c r="K877" i="6" s="1"/>
  <c r="L1405" i="5"/>
  <c r="N1405" i="5" s="1"/>
  <c r="M1405" i="5"/>
  <c r="F1405" i="5"/>
  <c r="B1406" i="5" s="1"/>
  <c r="I1405" i="5"/>
  <c r="D1320" i="12" l="1"/>
  <c r="E1320" i="12" s="1"/>
  <c r="I1320" i="12" s="1"/>
  <c r="G1320" i="12"/>
  <c r="K1320" i="12" s="1"/>
  <c r="L1320" i="12" s="1"/>
  <c r="F1320" i="12"/>
  <c r="B1321" i="12" s="1"/>
  <c r="M877" i="6"/>
  <c r="L877" i="6"/>
  <c r="N877" i="6" s="1"/>
  <c r="F877" i="6"/>
  <c r="B878" i="6" s="1"/>
  <c r="G1406" i="5"/>
  <c r="K1406" i="5" s="1"/>
  <c r="D1406" i="5"/>
  <c r="E1406" i="5" s="1"/>
  <c r="N1320" i="12" l="1"/>
  <c r="M1320" i="12"/>
  <c r="G1321" i="12"/>
  <c r="K1321" i="12" s="1"/>
  <c r="L1321" i="12" s="1"/>
  <c r="D1321" i="12"/>
  <c r="E1321" i="12" s="1"/>
  <c r="G878" i="6"/>
  <c r="K878" i="6" s="1"/>
  <c r="D878" i="6"/>
  <c r="E878" i="6" s="1"/>
  <c r="I878" i="6" s="1"/>
  <c r="F1406" i="5"/>
  <c r="B1407" i="5" s="1"/>
  <c r="I1406" i="5"/>
  <c r="L1406" i="5"/>
  <c r="N1406" i="5" s="1"/>
  <c r="M1406" i="5"/>
  <c r="I1321" i="12" l="1"/>
  <c r="F1321" i="12"/>
  <c r="B1322" i="12" s="1"/>
  <c r="N1321" i="12"/>
  <c r="M1321" i="12"/>
  <c r="F878" i="6"/>
  <c r="B879" i="6" s="1"/>
  <c r="L878" i="6"/>
  <c r="N878" i="6" s="1"/>
  <c r="M878" i="6"/>
  <c r="G1407" i="5"/>
  <c r="K1407" i="5" s="1"/>
  <c r="D1407" i="5"/>
  <c r="E1407" i="5" s="1"/>
  <c r="D1322" i="12" l="1"/>
  <c r="E1322" i="12" s="1"/>
  <c r="I1322" i="12" s="1"/>
  <c r="G1322" i="12"/>
  <c r="K1322" i="12" s="1"/>
  <c r="L1322" i="12" s="1"/>
  <c r="F1322" i="12"/>
  <c r="B1323" i="12" s="1"/>
  <c r="D879" i="6"/>
  <c r="E879" i="6" s="1"/>
  <c r="I879" i="6" s="1"/>
  <c r="G879" i="6"/>
  <c r="K879" i="6" s="1"/>
  <c r="F1407" i="5"/>
  <c r="B1408" i="5" s="1"/>
  <c r="I1407" i="5"/>
  <c r="M1407" i="5"/>
  <c r="L1407" i="5"/>
  <c r="N1407" i="5" s="1"/>
  <c r="N1322" i="12" l="1"/>
  <c r="M1322" i="12"/>
  <c r="G1323" i="12"/>
  <c r="K1323" i="12" s="1"/>
  <c r="L1323" i="12" s="1"/>
  <c r="D1323" i="12"/>
  <c r="E1323" i="12" s="1"/>
  <c r="M879" i="6"/>
  <c r="L879" i="6"/>
  <c r="N879" i="6" s="1"/>
  <c r="F879" i="6"/>
  <c r="B880" i="6" s="1"/>
  <c r="D1408" i="5"/>
  <c r="E1408" i="5" s="1"/>
  <c r="G1408" i="5"/>
  <c r="K1408" i="5" s="1"/>
  <c r="I1323" i="12" l="1"/>
  <c r="F1323" i="12"/>
  <c r="B1324" i="12" s="1"/>
  <c r="N1323" i="12"/>
  <c r="M1323" i="12"/>
  <c r="G880" i="6"/>
  <c r="K880" i="6" s="1"/>
  <c r="D880" i="6"/>
  <c r="E880" i="6" s="1"/>
  <c r="I880" i="6" s="1"/>
  <c r="M1408" i="5"/>
  <c r="L1408" i="5"/>
  <c r="N1408" i="5" s="1"/>
  <c r="F1408" i="5"/>
  <c r="B1409" i="5" s="1"/>
  <c r="I1408" i="5"/>
  <c r="D1324" i="12" l="1"/>
  <c r="E1324" i="12" s="1"/>
  <c r="I1324" i="12" s="1"/>
  <c r="G1324" i="12"/>
  <c r="K1324" i="12" s="1"/>
  <c r="L1324" i="12" s="1"/>
  <c r="F1324" i="12"/>
  <c r="B1325" i="12" s="1"/>
  <c r="F880" i="6"/>
  <c r="B881" i="6" s="1"/>
  <c r="L880" i="6"/>
  <c r="N880" i="6" s="1"/>
  <c r="M880" i="6"/>
  <c r="D1409" i="5"/>
  <c r="E1409" i="5" s="1"/>
  <c r="G1409" i="5"/>
  <c r="K1409" i="5" s="1"/>
  <c r="N1324" i="12" l="1"/>
  <c r="M1324" i="12"/>
  <c r="G1325" i="12"/>
  <c r="K1325" i="12" s="1"/>
  <c r="L1325" i="12" s="1"/>
  <c r="D1325" i="12"/>
  <c r="E1325" i="12" s="1"/>
  <c r="D881" i="6"/>
  <c r="E881" i="6" s="1"/>
  <c r="I881" i="6" s="1"/>
  <c r="G881" i="6"/>
  <c r="K881" i="6" s="1"/>
  <c r="M1409" i="5"/>
  <c r="L1409" i="5"/>
  <c r="N1409" i="5" s="1"/>
  <c r="F1409" i="5"/>
  <c r="B1410" i="5" s="1"/>
  <c r="I1409" i="5"/>
  <c r="I1325" i="12" l="1"/>
  <c r="F1325" i="12"/>
  <c r="B1326" i="12" s="1"/>
  <c r="N1325" i="12"/>
  <c r="M1325" i="12"/>
  <c r="M881" i="6"/>
  <c r="L881" i="6"/>
  <c r="N881" i="6" s="1"/>
  <c r="F881" i="6"/>
  <c r="B882" i="6" s="1"/>
  <c r="D1410" i="5"/>
  <c r="E1410" i="5" s="1"/>
  <c r="G1410" i="5"/>
  <c r="K1410" i="5" s="1"/>
  <c r="D1326" i="12" l="1"/>
  <c r="E1326" i="12" s="1"/>
  <c r="I1326" i="12" s="1"/>
  <c r="G1326" i="12"/>
  <c r="K1326" i="12" s="1"/>
  <c r="L1326" i="12" s="1"/>
  <c r="F1326" i="12"/>
  <c r="B1327" i="12" s="1"/>
  <c r="G882" i="6"/>
  <c r="K882" i="6" s="1"/>
  <c r="D882" i="6"/>
  <c r="E882" i="6" s="1"/>
  <c r="I882" i="6" s="1"/>
  <c r="M1410" i="5"/>
  <c r="L1410" i="5"/>
  <c r="N1410" i="5" s="1"/>
  <c r="F1410" i="5"/>
  <c r="B1411" i="5" s="1"/>
  <c r="I1410" i="5"/>
  <c r="N1326" i="12" l="1"/>
  <c r="M1326" i="12"/>
  <c r="G1327" i="12"/>
  <c r="K1327" i="12" s="1"/>
  <c r="L1327" i="12" s="1"/>
  <c r="D1327" i="12"/>
  <c r="E1327" i="12" s="1"/>
  <c r="F882" i="6"/>
  <c r="B883" i="6" s="1"/>
  <c r="L882" i="6"/>
  <c r="N882" i="6" s="1"/>
  <c r="M882" i="6"/>
  <c r="D1411" i="5"/>
  <c r="E1411" i="5" s="1"/>
  <c r="G1411" i="5"/>
  <c r="K1411" i="5" s="1"/>
  <c r="I1327" i="12" l="1"/>
  <c r="F1327" i="12"/>
  <c r="B1328" i="12" s="1"/>
  <c r="N1327" i="12"/>
  <c r="M1327" i="12"/>
  <c r="D883" i="6"/>
  <c r="E883" i="6" s="1"/>
  <c r="I883" i="6" s="1"/>
  <c r="G883" i="6"/>
  <c r="K883" i="6" s="1"/>
  <c r="M1411" i="5"/>
  <c r="L1411" i="5"/>
  <c r="N1411" i="5" s="1"/>
  <c r="F1411" i="5"/>
  <c r="B1412" i="5" s="1"/>
  <c r="I1411" i="5"/>
  <c r="D1328" i="12" l="1"/>
  <c r="E1328" i="12" s="1"/>
  <c r="I1328" i="12" s="1"/>
  <c r="G1328" i="12"/>
  <c r="K1328" i="12" s="1"/>
  <c r="L1328" i="12" s="1"/>
  <c r="M883" i="6"/>
  <c r="L883" i="6"/>
  <c r="N883" i="6" s="1"/>
  <c r="F883" i="6"/>
  <c r="B884" i="6" s="1"/>
  <c r="G1412" i="5"/>
  <c r="K1412" i="5" s="1"/>
  <c r="D1412" i="5"/>
  <c r="E1412" i="5" s="1"/>
  <c r="F1328" i="12" l="1"/>
  <c r="B1329" i="12" s="1"/>
  <c r="G1329" i="12" s="1"/>
  <c r="K1329" i="12" s="1"/>
  <c r="L1329" i="12" s="1"/>
  <c r="N1328" i="12"/>
  <c r="M1328" i="12"/>
  <c r="G884" i="6"/>
  <c r="K884" i="6" s="1"/>
  <c r="D884" i="6"/>
  <c r="E884" i="6" s="1"/>
  <c r="I884" i="6" s="1"/>
  <c r="F1412" i="5"/>
  <c r="B1413" i="5" s="1"/>
  <c r="I1412" i="5"/>
  <c r="M1412" i="5"/>
  <c r="L1412" i="5"/>
  <c r="N1412" i="5" s="1"/>
  <c r="D1329" i="12" l="1"/>
  <c r="E1329" i="12" s="1"/>
  <c r="I1329" i="12" s="1"/>
  <c r="N1329" i="12"/>
  <c r="M1329" i="12"/>
  <c r="F884" i="6"/>
  <c r="B885" i="6" s="1"/>
  <c r="L884" i="6"/>
  <c r="N884" i="6" s="1"/>
  <c r="M884" i="6"/>
  <c r="D1413" i="5"/>
  <c r="E1413" i="5" s="1"/>
  <c r="G1413" i="5"/>
  <c r="K1413" i="5" s="1"/>
  <c r="F1329" i="12" l="1"/>
  <c r="B1330" i="12" s="1"/>
  <c r="D1330" i="12" s="1"/>
  <c r="E1330" i="12" s="1"/>
  <c r="I1330" i="12" s="1"/>
  <c r="D885" i="6"/>
  <c r="E885" i="6" s="1"/>
  <c r="I885" i="6" s="1"/>
  <c r="G885" i="6"/>
  <c r="K885" i="6" s="1"/>
  <c r="M1413" i="5"/>
  <c r="L1413" i="5"/>
  <c r="N1413" i="5" s="1"/>
  <c r="F1413" i="5"/>
  <c r="B1414" i="5" s="1"/>
  <c r="I1413" i="5"/>
  <c r="G1330" i="12" l="1"/>
  <c r="K1330" i="12" s="1"/>
  <c r="L1330" i="12" s="1"/>
  <c r="F1330" i="12"/>
  <c r="B1331" i="12" s="1"/>
  <c r="G1331" i="12" s="1"/>
  <c r="K1331" i="12" s="1"/>
  <c r="L1331" i="12" s="1"/>
  <c r="N1330" i="12"/>
  <c r="M1330" i="12"/>
  <c r="M885" i="6"/>
  <c r="L885" i="6"/>
  <c r="N885" i="6" s="1"/>
  <c r="F885" i="6"/>
  <c r="B886" i="6" s="1"/>
  <c r="D1414" i="5"/>
  <c r="E1414" i="5" s="1"/>
  <c r="G1414" i="5"/>
  <c r="K1414" i="5" s="1"/>
  <c r="D1331" i="12" l="1"/>
  <c r="E1331" i="12" s="1"/>
  <c r="I1331" i="12" s="1"/>
  <c r="N1331" i="12"/>
  <c r="M1331" i="12"/>
  <c r="G886" i="6"/>
  <c r="K886" i="6" s="1"/>
  <c r="D886" i="6"/>
  <c r="E886" i="6" s="1"/>
  <c r="I886" i="6" s="1"/>
  <c r="M1414" i="5"/>
  <c r="L1414" i="5"/>
  <c r="N1414" i="5" s="1"/>
  <c r="F1414" i="5"/>
  <c r="B1415" i="5" s="1"/>
  <c r="I1414" i="5"/>
  <c r="F1331" i="12" l="1"/>
  <c r="B1332" i="12" s="1"/>
  <c r="D1332" i="12" s="1"/>
  <c r="E1332" i="12" s="1"/>
  <c r="I1332" i="12" s="1"/>
  <c r="F886" i="6"/>
  <c r="B887" i="6" s="1"/>
  <c r="L886" i="6"/>
  <c r="N886" i="6" s="1"/>
  <c r="M886" i="6"/>
  <c r="D1415" i="5"/>
  <c r="E1415" i="5" s="1"/>
  <c r="G1415" i="5"/>
  <c r="K1415" i="5" s="1"/>
  <c r="G1332" i="12" l="1"/>
  <c r="K1332" i="12" s="1"/>
  <c r="L1332" i="12" s="1"/>
  <c r="F1332" i="12"/>
  <c r="B1333" i="12" s="1"/>
  <c r="G1333" i="12" s="1"/>
  <c r="K1333" i="12" s="1"/>
  <c r="L1333" i="12" s="1"/>
  <c r="N1332" i="12"/>
  <c r="M1332" i="12"/>
  <c r="D887" i="6"/>
  <c r="E887" i="6" s="1"/>
  <c r="I887" i="6" s="1"/>
  <c r="G887" i="6"/>
  <c r="K887" i="6" s="1"/>
  <c r="M1415" i="5"/>
  <c r="L1415" i="5"/>
  <c r="N1415" i="5" s="1"/>
  <c r="F1415" i="5"/>
  <c r="B1416" i="5" s="1"/>
  <c r="I1415" i="5"/>
  <c r="D1333" i="12" l="1"/>
  <c r="E1333" i="12" s="1"/>
  <c r="I1333" i="12" s="1"/>
  <c r="N1333" i="12"/>
  <c r="M1333" i="12"/>
  <c r="M887" i="6"/>
  <c r="L887" i="6"/>
  <c r="N887" i="6" s="1"/>
  <c r="F887" i="6"/>
  <c r="B888" i="6" s="1"/>
  <c r="D1416" i="5"/>
  <c r="E1416" i="5" s="1"/>
  <c r="G1416" i="5"/>
  <c r="K1416" i="5" s="1"/>
  <c r="F1333" i="12" l="1"/>
  <c r="B1334" i="12" s="1"/>
  <c r="D1334" i="12" s="1"/>
  <c r="E1334" i="12" s="1"/>
  <c r="I1334" i="12" s="1"/>
  <c r="G1334" i="12"/>
  <c r="K1334" i="12" s="1"/>
  <c r="L1334" i="12" s="1"/>
  <c r="G888" i="6"/>
  <c r="K888" i="6" s="1"/>
  <c r="D888" i="6"/>
  <c r="E888" i="6" s="1"/>
  <c r="I888" i="6" s="1"/>
  <c r="M1416" i="5"/>
  <c r="L1416" i="5"/>
  <c r="N1416" i="5" s="1"/>
  <c r="F1416" i="5"/>
  <c r="B1417" i="5" s="1"/>
  <c r="I1416" i="5"/>
  <c r="F1334" i="12" l="1"/>
  <c r="B1335" i="12" s="1"/>
  <c r="N1334" i="12"/>
  <c r="M1334" i="12"/>
  <c r="G1335" i="12"/>
  <c r="K1335" i="12" s="1"/>
  <c r="L1335" i="12" s="1"/>
  <c r="D1335" i="12"/>
  <c r="E1335" i="12" s="1"/>
  <c r="F888" i="6"/>
  <c r="B889" i="6" s="1"/>
  <c r="L888" i="6"/>
  <c r="N888" i="6" s="1"/>
  <c r="M888" i="6"/>
  <c r="D1417" i="5"/>
  <c r="E1417" i="5" s="1"/>
  <c r="G1417" i="5"/>
  <c r="K1417" i="5" s="1"/>
  <c r="I1335" i="12" l="1"/>
  <c r="F1335" i="12"/>
  <c r="B1336" i="12" s="1"/>
  <c r="N1335" i="12"/>
  <c r="M1335" i="12"/>
  <c r="D889" i="6"/>
  <c r="E889" i="6" s="1"/>
  <c r="I889" i="6" s="1"/>
  <c r="G889" i="6"/>
  <c r="K889" i="6" s="1"/>
  <c r="M1417" i="5"/>
  <c r="L1417" i="5"/>
  <c r="N1417" i="5" s="1"/>
  <c r="F1417" i="5"/>
  <c r="B1418" i="5" s="1"/>
  <c r="I1417" i="5"/>
  <c r="D1336" i="12" l="1"/>
  <c r="E1336" i="12" s="1"/>
  <c r="I1336" i="12" s="1"/>
  <c r="G1336" i="12"/>
  <c r="K1336" i="12" s="1"/>
  <c r="L1336" i="12" s="1"/>
  <c r="M889" i="6"/>
  <c r="L889" i="6"/>
  <c r="N889" i="6" s="1"/>
  <c r="F889" i="6"/>
  <c r="B890" i="6" s="1"/>
  <c r="D1418" i="5"/>
  <c r="E1418" i="5" s="1"/>
  <c r="G1418" i="5"/>
  <c r="K1418" i="5" s="1"/>
  <c r="F1336" i="12" l="1"/>
  <c r="B1337" i="12" s="1"/>
  <c r="G1337" i="12" s="1"/>
  <c r="K1337" i="12" s="1"/>
  <c r="L1337" i="12" s="1"/>
  <c r="N1336" i="12"/>
  <c r="M1336" i="12"/>
  <c r="G890" i="6"/>
  <c r="K890" i="6" s="1"/>
  <c r="D890" i="6"/>
  <c r="E890" i="6" s="1"/>
  <c r="I890" i="6" s="1"/>
  <c r="M1418" i="5"/>
  <c r="L1418" i="5"/>
  <c r="N1418" i="5" s="1"/>
  <c r="F1418" i="5"/>
  <c r="B1419" i="5" s="1"/>
  <c r="I1418" i="5"/>
  <c r="D1337" i="12" l="1"/>
  <c r="E1337" i="12" s="1"/>
  <c r="I1337" i="12" s="1"/>
  <c r="N1337" i="12"/>
  <c r="M1337" i="12"/>
  <c r="F890" i="6"/>
  <c r="B891" i="6" s="1"/>
  <c r="L890" i="6"/>
  <c r="N890" i="6" s="1"/>
  <c r="M890" i="6"/>
  <c r="D1419" i="5"/>
  <c r="E1419" i="5" s="1"/>
  <c r="G1419" i="5"/>
  <c r="K1419" i="5" s="1"/>
  <c r="F1337" i="12" l="1"/>
  <c r="B1338" i="12" s="1"/>
  <c r="D1338" i="12" s="1"/>
  <c r="E1338" i="12" s="1"/>
  <c r="I1338" i="12" s="1"/>
  <c r="D891" i="6"/>
  <c r="E891" i="6" s="1"/>
  <c r="I891" i="6" s="1"/>
  <c r="G891" i="6"/>
  <c r="K891" i="6" s="1"/>
  <c r="M1419" i="5"/>
  <c r="L1419" i="5"/>
  <c r="N1419" i="5" s="1"/>
  <c r="F1419" i="5"/>
  <c r="B1420" i="5" s="1"/>
  <c r="I1419" i="5"/>
  <c r="G1338" i="12" l="1"/>
  <c r="K1338" i="12" s="1"/>
  <c r="L1338" i="12" s="1"/>
  <c r="F1338" i="12"/>
  <c r="B1339" i="12" s="1"/>
  <c r="G1339" i="12" s="1"/>
  <c r="K1339" i="12" s="1"/>
  <c r="L1339" i="12" s="1"/>
  <c r="N1338" i="12"/>
  <c r="M1338" i="12"/>
  <c r="M891" i="6"/>
  <c r="L891" i="6"/>
  <c r="N891" i="6" s="1"/>
  <c r="F891" i="6"/>
  <c r="B892" i="6" s="1"/>
  <c r="D1420" i="5"/>
  <c r="E1420" i="5" s="1"/>
  <c r="G1420" i="5"/>
  <c r="K1420" i="5" s="1"/>
  <c r="D1339" i="12" l="1"/>
  <c r="E1339" i="12" s="1"/>
  <c r="I1339" i="12" s="1"/>
  <c r="N1339" i="12"/>
  <c r="M1339" i="12"/>
  <c r="G892" i="6"/>
  <c r="K892" i="6" s="1"/>
  <c r="D892" i="6"/>
  <c r="E892" i="6" s="1"/>
  <c r="I892" i="6" s="1"/>
  <c r="M1420" i="5"/>
  <c r="L1420" i="5"/>
  <c r="N1420" i="5" s="1"/>
  <c r="F1420" i="5"/>
  <c r="B1421" i="5" s="1"/>
  <c r="I1420" i="5"/>
  <c r="F1339" i="12" l="1"/>
  <c r="B1340" i="12" s="1"/>
  <c r="D1340" i="12" s="1"/>
  <c r="E1340" i="12" s="1"/>
  <c r="I1340" i="12" s="1"/>
  <c r="F892" i="6"/>
  <c r="B893" i="6" s="1"/>
  <c r="L892" i="6"/>
  <c r="N892" i="6" s="1"/>
  <c r="M892" i="6"/>
  <c r="D1421" i="5"/>
  <c r="E1421" i="5" s="1"/>
  <c r="G1421" i="5"/>
  <c r="K1421" i="5" s="1"/>
  <c r="G1340" i="12" l="1"/>
  <c r="K1340" i="12" s="1"/>
  <c r="L1340" i="12" s="1"/>
  <c r="F1340" i="12"/>
  <c r="B1341" i="12" s="1"/>
  <c r="G1341" i="12" s="1"/>
  <c r="K1341" i="12" s="1"/>
  <c r="L1341" i="12" s="1"/>
  <c r="N1340" i="12"/>
  <c r="M1340" i="12"/>
  <c r="D893" i="6"/>
  <c r="E893" i="6" s="1"/>
  <c r="I893" i="6" s="1"/>
  <c r="G893" i="6"/>
  <c r="K893" i="6" s="1"/>
  <c r="M1421" i="5"/>
  <c r="L1421" i="5"/>
  <c r="N1421" i="5" s="1"/>
  <c r="F1421" i="5"/>
  <c r="B1422" i="5" s="1"/>
  <c r="I1421" i="5"/>
  <c r="D1341" i="12" l="1"/>
  <c r="E1341" i="12" s="1"/>
  <c r="I1341" i="12" s="1"/>
  <c r="N1341" i="12"/>
  <c r="M1341" i="12"/>
  <c r="M893" i="6"/>
  <c r="L893" i="6"/>
  <c r="N893" i="6" s="1"/>
  <c r="F893" i="6"/>
  <c r="B894" i="6" s="1"/>
  <c r="D1422" i="5"/>
  <c r="E1422" i="5" s="1"/>
  <c r="G1422" i="5"/>
  <c r="K1422" i="5" s="1"/>
  <c r="F1341" i="12" l="1"/>
  <c r="B1342" i="12" s="1"/>
  <c r="D1342" i="12" s="1"/>
  <c r="E1342" i="12" s="1"/>
  <c r="I1342" i="12" s="1"/>
  <c r="G894" i="6"/>
  <c r="K894" i="6" s="1"/>
  <c r="D894" i="6"/>
  <c r="E894" i="6" s="1"/>
  <c r="I894" i="6" s="1"/>
  <c r="M1422" i="5"/>
  <c r="L1422" i="5"/>
  <c r="N1422" i="5" s="1"/>
  <c r="F1422" i="5"/>
  <c r="B1423" i="5" s="1"/>
  <c r="I1422" i="5"/>
  <c r="G1342" i="12" l="1"/>
  <c r="K1342" i="12" s="1"/>
  <c r="F1342" i="12"/>
  <c r="B1343" i="12" s="1"/>
  <c r="G1343" i="12"/>
  <c r="K1343" i="12" s="1"/>
  <c r="L1343" i="12" s="1"/>
  <c r="D1343" i="12"/>
  <c r="E1343" i="12" s="1"/>
  <c r="F894" i="6"/>
  <c r="B895" i="6" s="1"/>
  <c r="L894" i="6"/>
  <c r="N894" i="6" s="1"/>
  <c r="M894" i="6"/>
  <c r="D1423" i="5"/>
  <c r="E1423" i="5" s="1"/>
  <c r="G1423" i="5"/>
  <c r="K1423" i="5" s="1"/>
  <c r="M1342" i="12" l="1"/>
  <c r="L1342" i="12"/>
  <c r="N1342" i="12" s="1"/>
  <c r="I1343" i="12"/>
  <c r="F1343" i="12"/>
  <c r="B1344" i="12" s="1"/>
  <c r="N1343" i="12"/>
  <c r="M1343" i="12"/>
  <c r="D895" i="6"/>
  <c r="E895" i="6" s="1"/>
  <c r="I895" i="6" s="1"/>
  <c r="G895" i="6"/>
  <c r="K895" i="6" s="1"/>
  <c r="M1423" i="5"/>
  <c r="L1423" i="5"/>
  <c r="N1423" i="5" s="1"/>
  <c r="F1423" i="5"/>
  <c r="B1424" i="5" s="1"/>
  <c r="I1423" i="5"/>
  <c r="D1344" i="12" l="1"/>
  <c r="E1344" i="12" s="1"/>
  <c r="I1344" i="12" s="1"/>
  <c r="G1344" i="12"/>
  <c r="K1344" i="12" s="1"/>
  <c r="L1344" i="12" s="1"/>
  <c r="M895" i="6"/>
  <c r="L895" i="6"/>
  <c r="N895" i="6" s="1"/>
  <c r="F895" i="6"/>
  <c r="B896" i="6" s="1"/>
  <c r="G1424" i="5"/>
  <c r="K1424" i="5" s="1"/>
  <c r="D1424" i="5"/>
  <c r="E1424" i="5" s="1"/>
  <c r="F1344" i="12" l="1"/>
  <c r="B1345" i="12" s="1"/>
  <c r="G1345" i="12" s="1"/>
  <c r="K1345" i="12" s="1"/>
  <c r="L1345" i="12" s="1"/>
  <c r="N1344" i="12"/>
  <c r="M1344" i="12"/>
  <c r="G896" i="6"/>
  <c r="K896" i="6" s="1"/>
  <c r="D896" i="6"/>
  <c r="E896" i="6" s="1"/>
  <c r="I896" i="6" s="1"/>
  <c r="F1424" i="5"/>
  <c r="B1425" i="5" s="1"/>
  <c r="I1424" i="5"/>
  <c r="M1424" i="5"/>
  <c r="L1424" i="5"/>
  <c r="N1424" i="5" s="1"/>
  <c r="D1345" i="12" l="1"/>
  <c r="E1345" i="12" s="1"/>
  <c r="I1345" i="12" s="1"/>
  <c r="N1345" i="12"/>
  <c r="M1345" i="12"/>
  <c r="F896" i="6"/>
  <c r="B897" i="6" s="1"/>
  <c r="L896" i="6"/>
  <c r="N896" i="6" s="1"/>
  <c r="M896" i="6"/>
  <c r="G1425" i="5"/>
  <c r="K1425" i="5" s="1"/>
  <c r="D1425" i="5"/>
  <c r="E1425" i="5" s="1"/>
  <c r="F1425" i="5" s="1"/>
  <c r="B1426" i="5" s="1"/>
  <c r="F1345" i="12" l="1"/>
  <c r="B1346" i="12" s="1"/>
  <c r="D1346" i="12" s="1"/>
  <c r="E1346" i="12" s="1"/>
  <c r="I1346" i="12" s="1"/>
  <c r="D897" i="6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G1346" i="12" l="1"/>
  <c r="K1346" i="12" s="1"/>
  <c r="F1346" i="12"/>
  <c r="B1347" i="12" s="1"/>
  <c r="G1347" i="12" s="1"/>
  <c r="K1347" i="12" s="1"/>
  <c r="L1347" i="12" s="1"/>
  <c r="M897" i="6"/>
  <c r="L897" i="6"/>
  <c r="N897" i="6" s="1"/>
  <c r="F897" i="6"/>
  <c r="B898" i="6" s="1"/>
  <c r="F1426" i="5"/>
  <c r="B1427" i="5" s="1"/>
  <c r="I1426" i="5"/>
  <c r="M1426" i="5"/>
  <c r="L1426" i="5"/>
  <c r="N1426" i="5" s="1"/>
  <c r="M1346" i="12" l="1"/>
  <c r="L1346" i="12"/>
  <c r="N1346" i="12" s="1"/>
  <c r="D1347" i="12"/>
  <c r="E1347" i="12" s="1"/>
  <c r="I1347" i="12" s="1"/>
  <c r="N1347" i="12"/>
  <c r="M1347" i="12"/>
  <c r="G898" i="6"/>
  <c r="K898" i="6" s="1"/>
  <c r="D898" i="6"/>
  <c r="E898" i="6" s="1"/>
  <c r="I898" i="6" s="1"/>
  <c r="D1427" i="5"/>
  <c r="E1427" i="5" s="1"/>
  <c r="G1427" i="5"/>
  <c r="K1427" i="5" s="1"/>
  <c r="F1347" i="12" l="1"/>
  <c r="B1348" i="12" s="1"/>
  <c r="D1348" i="12" s="1"/>
  <c r="E1348" i="12" s="1"/>
  <c r="I1348" i="12" s="1"/>
  <c r="F898" i="6"/>
  <c r="B899" i="6" s="1"/>
  <c r="L898" i="6"/>
  <c r="N898" i="6" s="1"/>
  <c r="M898" i="6"/>
  <c r="M1427" i="5"/>
  <c r="L1427" i="5"/>
  <c r="N1427" i="5" s="1"/>
  <c r="F1427" i="5"/>
  <c r="B1428" i="5" s="1"/>
  <c r="I1427" i="5"/>
  <c r="G1348" i="12" l="1"/>
  <c r="K1348" i="12" s="1"/>
  <c r="F1348" i="12"/>
  <c r="B1349" i="12" s="1"/>
  <c r="G1349" i="12" s="1"/>
  <c r="K1349" i="12" s="1"/>
  <c r="L1349" i="12" s="1"/>
  <c r="D1349" i="12"/>
  <c r="E1349" i="12" s="1"/>
  <c r="D899" i="6"/>
  <c r="E899" i="6" s="1"/>
  <c r="I899" i="6" s="1"/>
  <c r="G899" i="6"/>
  <c r="K899" i="6" s="1"/>
  <c r="G1428" i="5"/>
  <c r="K1428" i="5" s="1"/>
  <c r="D1428" i="5"/>
  <c r="E1428" i="5" s="1"/>
  <c r="M1348" i="12" l="1"/>
  <c r="L1348" i="12"/>
  <c r="N1348" i="12"/>
  <c r="I1349" i="12"/>
  <c r="F1349" i="12"/>
  <c r="B1350" i="12" s="1"/>
  <c r="N1349" i="12"/>
  <c r="M1349" i="12"/>
  <c r="M899" i="6"/>
  <c r="L899" i="6"/>
  <c r="N899" i="6" s="1"/>
  <c r="F899" i="6"/>
  <c r="B900" i="6" s="1"/>
  <c r="F1428" i="5"/>
  <c r="B1429" i="5" s="1"/>
  <c r="I1428" i="5"/>
  <c r="M1428" i="5"/>
  <c r="L1428" i="5"/>
  <c r="N1428" i="5" s="1"/>
  <c r="D1350" i="12" l="1"/>
  <c r="E1350" i="12" s="1"/>
  <c r="I1350" i="12" s="1"/>
  <c r="G1350" i="12"/>
  <c r="K1350" i="12" s="1"/>
  <c r="L1350" i="12" s="1"/>
  <c r="F1350" i="12"/>
  <c r="B1351" i="12" s="1"/>
  <c r="G900" i="6"/>
  <c r="K900" i="6" s="1"/>
  <c r="D900" i="6"/>
  <c r="E900" i="6" s="1"/>
  <c r="I900" i="6" s="1"/>
  <c r="D1429" i="5"/>
  <c r="E1429" i="5" s="1"/>
  <c r="G1429" i="5"/>
  <c r="K1429" i="5" s="1"/>
  <c r="N1350" i="12" l="1"/>
  <c r="M1350" i="12"/>
  <c r="G1351" i="12"/>
  <c r="K1351" i="12" s="1"/>
  <c r="L1351" i="12" s="1"/>
  <c r="D1351" i="12"/>
  <c r="E1351" i="12" s="1"/>
  <c r="F900" i="6"/>
  <c r="B901" i="6" s="1"/>
  <c r="L900" i="6"/>
  <c r="N900" i="6" s="1"/>
  <c r="M900" i="6"/>
  <c r="M1429" i="5"/>
  <c r="L1429" i="5"/>
  <c r="N1429" i="5" s="1"/>
  <c r="F1429" i="5"/>
  <c r="B1430" i="5" s="1"/>
  <c r="I1429" i="5"/>
  <c r="I1351" i="12" l="1"/>
  <c r="F1351" i="12"/>
  <c r="B1352" i="12" s="1"/>
  <c r="N1351" i="12"/>
  <c r="M1351" i="12"/>
  <c r="D901" i="6"/>
  <c r="E901" i="6" s="1"/>
  <c r="I901" i="6" s="1"/>
  <c r="G901" i="6"/>
  <c r="K901" i="6" s="1"/>
  <c r="D1430" i="5"/>
  <c r="E1430" i="5" s="1"/>
  <c r="G1430" i="5"/>
  <c r="K1430" i="5" s="1"/>
  <c r="D1352" i="12" l="1"/>
  <c r="E1352" i="12" s="1"/>
  <c r="I1352" i="12" s="1"/>
  <c r="G1352" i="12"/>
  <c r="K1352" i="12" s="1"/>
  <c r="L1352" i="12" s="1"/>
  <c r="F1352" i="12"/>
  <c r="B1353" i="12" s="1"/>
  <c r="M901" i="6"/>
  <c r="L901" i="6"/>
  <c r="N901" i="6" s="1"/>
  <c r="F901" i="6"/>
  <c r="B902" i="6" s="1"/>
  <c r="M1430" i="5"/>
  <c r="L1430" i="5"/>
  <c r="N1430" i="5" s="1"/>
  <c r="F1430" i="5"/>
  <c r="B1431" i="5" s="1"/>
  <c r="I1430" i="5"/>
  <c r="N1352" i="12" l="1"/>
  <c r="M1352" i="12"/>
  <c r="G1353" i="12"/>
  <c r="K1353" i="12" s="1"/>
  <c r="L1353" i="12" s="1"/>
  <c r="D1353" i="12"/>
  <c r="E1353" i="12" s="1"/>
  <c r="G902" i="6"/>
  <c r="K902" i="6" s="1"/>
  <c r="D902" i="6"/>
  <c r="E902" i="6" s="1"/>
  <c r="I902" i="6" s="1"/>
  <c r="D1431" i="5"/>
  <c r="E1431" i="5" s="1"/>
  <c r="G1431" i="5"/>
  <c r="K1431" i="5" s="1"/>
  <c r="I1353" i="12" l="1"/>
  <c r="F1353" i="12"/>
  <c r="B1354" i="12" s="1"/>
  <c r="N1353" i="12"/>
  <c r="M1353" i="12"/>
  <c r="F902" i="6"/>
  <c r="B903" i="6" s="1"/>
  <c r="L902" i="6"/>
  <c r="N902" i="6" s="1"/>
  <c r="M902" i="6"/>
  <c r="M1431" i="5"/>
  <c r="L1431" i="5"/>
  <c r="N1431" i="5" s="1"/>
  <c r="F1431" i="5"/>
  <c r="B1432" i="5" s="1"/>
  <c r="I1431" i="5"/>
  <c r="D1354" i="12" l="1"/>
  <c r="E1354" i="12" s="1"/>
  <c r="I1354" i="12" s="1"/>
  <c r="G1354" i="12"/>
  <c r="K1354" i="12" s="1"/>
  <c r="L1354" i="12" s="1"/>
  <c r="F1354" i="12"/>
  <c r="B1355" i="12" s="1"/>
  <c r="D903" i="6"/>
  <c r="E903" i="6" s="1"/>
  <c r="I903" i="6" s="1"/>
  <c r="G903" i="6"/>
  <c r="K903" i="6" s="1"/>
  <c r="D1432" i="5"/>
  <c r="E1432" i="5" s="1"/>
  <c r="G1432" i="5"/>
  <c r="K1432" i="5" s="1"/>
  <c r="N1354" i="12" l="1"/>
  <c r="M1354" i="12"/>
  <c r="G1355" i="12"/>
  <c r="K1355" i="12" s="1"/>
  <c r="L1355" i="12" s="1"/>
  <c r="D1355" i="12"/>
  <c r="E1355" i="12" s="1"/>
  <c r="M903" i="6"/>
  <c r="L903" i="6"/>
  <c r="N903" i="6" s="1"/>
  <c r="F903" i="6"/>
  <c r="B904" i="6" s="1"/>
  <c r="M1432" i="5"/>
  <c r="L1432" i="5"/>
  <c r="N1432" i="5" s="1"/>
  <c r="F1432" i="5"/>
  <c r="B1433" i="5" s="1"/>
  <c r="I1432" i="5"/>
  <c r="I1355" i="12" l="1"/>
  <c r="F1355" i="12"/>
  <c r="B1356" i="12" s="1"/>
  <c r="N1355" i="12"/>
  <c r="M1355" i="12"/>
  <c r="G904" i="6"/>
  <c r="K904" i="6" s="1"/>
  <c r="D904" i="6"/>
  <c r="E904" i="6" s="1"/>
  <c r="I904" i="6" s="1"/>
  <c r="D1433" i="5"/>
  <c r="E1433" i="5" s="1"/>
  <c r="G1433" i="5"/>
  <c r="K1433" i="5" s="1"/>
  <c r="D1356" i="12" l="1"/>
  <c r="E1356" i="12" s="1"/>
  <c r="I1356" i="12" s="1"/>
  <c r="G1356" i="12"/>
  <c r="K1356" i="12" s="1"/>
  <c r="L1356" i="12" s="1"/>
  <c r="F1356" i="12"/>
  <c r="B1357" i="12" s="1"/>
  <c r="F904" i="6"/>
  <c r="B905" i="6" s="1"/>
  <c r="L904" i="6"/>
  <c r="N904" i="6" s="1"/>
  <c r="M904" i="6"/>
  <c r="M1433" i="5"/>
  <c r="L1433" i="5"/>
  <c r="N1433" i="5" s="1"/>
  <c r="F1433" i="5"/>
  <c r="B1434" i="5" s="1"/>
  <c r="I1433" i="5"/>
  <c r="N1356" i="12" l="1"/>
  <c r="M1356" i="12"/>
  <c r="G1357" i="12"/>
  <c r="K1357" i="12" s="1"/>
  <c r="L1357" i="12" s="1"/>
  <c r="D1357" i="12"/>
  <c r="E1357" i="12" s="1"/>
  <c r="D905" i="6"/>
  <c r="E905" i="6" s="1"/>
  <c r="I905" i="6" s="1"/>
  <c r="G905" i="6"/>
  <c r="K905" i="6" s="1"/>
  <c r="D1434" i="5"/>
  <c r="E1434" i="5" s="1"/>
  <c r="G1434" i="5"/>
  <c r="K1434" i="5" s="1"/>
  <c r="I1357" i="12" l="1"/>
  <c r="F1357" i="12"/>
  <c r="B1358" i="12" s="1"/>
  <c r="N1357" i="12"/>
  <c r="M1357" i="12"/>
  <c r="M905" i="6"/>
  <c r="L905" i="6"/>
  <c r="N905" i="6" s="1"/>
  <c r="F905" i="6"/>
  <c r="B906" i="6" s="1"/>
  <c r="M1434" i="5"/>
  <c r="L1434" i="5"/>
  <c r="N1434" i="5" s="1"/>
  <c r="F1434" i="5"/>
  <c r="B1435" i="5" s="1"/>
  <c r="I1434" i="5"/>
  <c r="D1358" i="12" l="1"/>
  <c r="E1358" i="12" s="1"/>
  <c r="I1358" i="12" s="1"/>
  <c r="G1358" i="12"/>
  <c r="K1358" i="12" s="1"/>
  <c r="L1358" i="12" s="1"/>
  <c r="G906" i="6"/>
  <c r="K906" i="6" s="1"/>
  <c r="D906" i="6"/>
  <c r="E906" i="6" s="1"/>
  <c r="I906" i="6" s="1"/>
  <c r="D1435" i="5"/>
  <c r="E1435" i="5" s="1"/>
  <c r="G1435" i="5"/>
  <c r="K1435" i="5" s="1"/>
  <c r="F1358" i="12" l="1"/>
  <c r="B1359" i="12" s="1"/>
  <c r="G1359" i="12" s="1"/>
  <c r="K1359" i="12" s="1"/>
  <c r="L1359" i="12" s="1"/>
  <c r="N1358" i="12"/>
  <c r="M1358" i="12"/>
  <c r="F906" i="6"/>
  <c r="B907" i="6" s="1"/>
  <c r="L906" i="6"/>
  <c r="N906" i="6" s="1"/>
  <c r="M906" i="6"/>
  <c r="M1435" i="5"/>
  <c r="L1435" i="5"/>
  <c r="N1435" i="5" s="1"/>
  <c r="F1435" i="5"/>
  <c r="B1436" i="5" s="1"/>
  <c r="I1435" i="5"/>
  <c r="D1359" i="12" l="1"/>
  <c r="E1359" i="12" s="1"/>
  <c r="I1359" i="12" s="1"/>
  <c r="N1359" i="12"/>
  <c r="M1359" i="12"/>
  <c r="D907" i="6"/>
  <c r="E907" i="6" s="1"/>
  <c r="I907" i="6" s="1"/>
  <c r="G907" i="6"/>
  <c r="K907" i="6" s="1"/>
  <c r="D1436" i="5"/>
  <c r="E1436" i="5" s="1"/>
  <c r="G1436" i="5"/>
  <c r="K1436" i="5" s="1"/>
  <c r="F1359" i="12" l="1"/>
  <c r="B1360" i="12" s="1"/>
  <c r="D1360" i="12" s="1"/>
  <c r="E1360" i="12" s="1"/>
  <c r="I1360" i="12" s="1"/>
  <c r="M907" i="6"/>
  <c r="L907" i="6"/>
  <c r="N907" i="6" s="1"/>
  <c r="F907" i="6"/>
  <c r="B908" i="6" s="1"/>
  <c r="M1436" i="5"/>
  <c r="L1436" i="5"/>
  <c r="N1436" i="5" s="1"/>
  <c r="F1436" i="5"/>
  <c r="B1437" i="5" s="1"/>
  <c r="I1436" i="5"/>
  <c r="G1360" i="12" l="1"/>
  <c r="K1360" i="12" s="1"/>
  <c r="F1360" i="12"/>
  <c r="B1361" i="12" s="1"/>
  <c r="G1361" i="12"/>
  <c r="K1361" i="12" s="1"/>
  <c r="L1361" i="12" s="1"/>
  <c r="D1361" i="12"/>
  <c r="E1361" i="12" s="1"/>
  <c r="G908" i="6"/>
  <c r="K908" i="6" s="1"/>
  <c r="D908" i="6"/>
  <c r="E908" i="6" s="1"/>
  <c r="I908" i="6" s="1"/>
  <c r="D1437" i="5"/>
  <c r="E1437" i="5" s="1"/>
  <c r="G1437" i="5"/>
  <c r="K1437" i="5" s="1"/>
  <c r="M1360" i="12" l="1"/>
  <c r="L1360" i="12"/>
  <c r="N1360" i="12" s="1"/>
  <c r="I1361" i="12"/>
  <c r="F1361" i="12"/>
  <c r="B1362" i="12" s="1"/>
  <c r="N1361" i="12"/>
  <c r="M1361" i="12"/>
  <c r="F908" i="6"/>
  <c r="B909" i="6" s="1"/>
  <c r="L908" i="6"/>
  <c r="N908" i="6" s="1"/>
  <c r="M908" i="6"/>
  <c r="M1437" i="5"/>
  <c r="L1437" i="5"/>
  <c r="N1437" i="5" s="1"/>
  <c r="F1437" i="5"/>
  <c r="B1438" i="5" s="1"/>
  <c r="I1437" i="5"/>
  <c r="D1362" i="12" l="1"/>
  <c r="E1362" i="12" s="1"/>
  <c r="I1362" i="12" s="1"/>
  <c r="G1362" i="12"/>
  <c r="K1362" i="12" s="1"/>
  <c r="L1362" i="12" s="1"/>
  <c r="F1362" i="12"/>
  <c r="B1363" i="12" s="1"/>
  <c r="D909" i="6"/>
  <c r="E909" i="6" s="1"/>
  <c r="I909" i="6" s="1"/>
  <c r="G909" i="6"/>
  <c r="K909" i="6" s="1"/>
  <c r="D1438" i="5"/>
  <c r="E1438" i="5" s="1"/>
  <c r="G1438" i="5"/>
  <c r="K1438" i="5" s="1"/>
  <c r="N1362" i="12" l="1"/>
  <c r="M1362" i="12"/>
  <c r="G1363" i="12"/>
  <c r="K1363" i="12" s="1"/>
  <c r="L1363" i="12" s="1"/>
  <c r="D1363" i="12"/>
  <c r="E1363" i="12" s="1"/>
  <c r="M909" i="6"/>
  <c r="L909" i="6"/>
  <c r="N909" i="6" s="1"/>
  <c r="F909" i="6"/>
  <c r="B910" i="6" s="1"/>
  <c r="M1438" i="5"/>
  <c r="L1438" i="5"/>
  <c r="N1438" i="5" s="1"/>
  <c r="F1438" i="5"/>
  <c r="B1439" i="5" s="1"/>
  <c r="I1438" i="5"/>
  <c r="I1363" i="12" l="1"/>
  <c r="F1363" i="12"/>
  <c r="B1364" i="12" s="1"/>
  <c r="N1363" i="12"/>
  <c r="M1363" i="12"/>
  <c r="G910" i="6"/>
  <c r="K910" i="6" s="1"/>
  <c r="D910" i="6"/>
  <c r="E910" i="6" s="1"/>
  <c r="I910" i="6" s="1"/>
  <c r="D1439" i="5"/>
  <c r="E1439" i="5" s="1"/>
  <c r="G1439" i="5"/>
  <c r="K1439" i="5" s="1"/>
  <c r="D1364" i="12" l="1"/>
  <c r="E1364" i="12" s="1"/>
  <c r="I1364" i="12" s="1"/>
  <c r="G1364" i="12"/>
  <c r="K1364" i="12" s="1"/>
  <c r="L1364" i="12" s="1"/>
  <c r="F1364" i="12"/>
  <c r="B1365" i="12" s="1"/>
  <c r="F910" i="6"/>
  <c r="B911" i="6" s="1"/>
  <c r="L910" i="6"/>
  <c r="N910" i="6" s="1"/>
  <c r="M910" i="6"/>
  <c r="M1439" i="5"/>
  <c r="L1439" i="5"/>
  <c r="N1439" i="5" s="1"/>
  <c r="F1439" i="5"/>
  <c r="B1440" i="5" s="1"/>
  <c r="I1439" i="5"/>
  <c r="N1364" i="12" l="1"/>
  <c r="M1364" i="12"/>
  <c r="G1365" i="12"/>
  <c r="K1365" i="12" s="1"/>
  <c r="L1365" i="12" s="1"/>
  <c r="D1365" i="12"/>
  <c r="E1365" i="12" s="1"/>
  <c r="D911" i="6"/>
  <c r="E911" i="6" s="1"/>
  <c r="I911" i="6" s="1"/>
  <c r="G911" i="6"/>
  <c r="K911" i="6" s="1"/>
  <c r="D1440" i="5"/>
  <c r="E1440" i="5" s="1"/>
  <c r="G1440" i="5"/>
  <c r="K1440" i="5" s="1"/>
  <c r="I1365" i="12" l="1"/>
  <c r="F1365" i="12"/>
  <c r="B1366" i="12" s="1"/>
  <c r="N1365" i="12"/>
  <c r="M1365" i="12"/>
  <c r="M911" i="6"/>
  <c r="L911" i="6"/>
  <c r="N911" i="6" s="1"/>
  <c r="F911" i="6"/>
  <c r="B912" i="6" s="1"/>
  <c r="M1440" i="5"/>
  <c r="L1440" i="5"/>
  <c r="N1440" i="5" s="1"/>
  <c r="F1440" i="5"/>
  <c r="B1441" i="5" s="1"/>
  <c r="I1440" i="5"/>
  <c r="D1366" i="12" l="1"/>
  <c r="E1366" i="12" s="1"/>
  <c r="I1366" i="12" s="1"/>
  <c r="G1366" i="12"/>
  <c r="K1366" i="12" s="1"/>
  <c r="L1366" i="12" s="1"/>
  <c r="F1366" i="12"/>
  <c r="B1367" i="12" s="1"/>
  <c r="G912" i="6"/>
  <c r="K912" i="6" s="1"/>
  <c r="D912" i="6"/>
  <c r="E912" i="6" s="1"/>
  <c r="I912" i="6" s="1"/>
  <c r="D1441" i="5"/>
  <c r="E1441" i="5" s="1"/>
  <c r="G1441" i="5"/>
  <c r="K1441" i="5" s="1"/>
  <c r="N1366" i="12" l="1"/>
  <c r="M1366" i="12"/>
  <c r="G1367" i="12"/>
  <c r="K1367" i="12" s="1"/>
  <c r="L1367" i="12" s="1"/>
  <c r="D1367" i="12"/>
  <c r="E1367" i="12" s="1"/>
  <c r="F912" i="6"/>
  <c r="B913" i="6" s="1"/>
  <c r="L912" i="6"/>
  <c r="N912" i="6" s="1"/>
  <c r="M912" i="6"/>
  <c r="M1441" i="5"/>
  <c r="L1441" i="5"/>
  <c r="N1441" i="5" s="1"/>
  <c r="F1441" i="5"/>
  <c r="B1442" i="5" s="1"/>
  <c r="I1441" i="5"/>
  <c r="I1367" i="12" l="1"/>
  <c r="F1367" i="12"/>
  <c r="B1368" i="12" s="1"/>
  <c r="N1367" i="12"/>
  <c r="M1367" i="12"/>
  <c r="D913" i="6"/>
  <c r="E913" i="6" s="1"/>
  <c r="I913" i="6" s="1"/>
  <c r="G913" i="6"/>
  <c r="K913" i="6" s="1"/>
  <c r="G1442" i="5"/>
  <c r="K1442" i="5" s="1"/>
  <c r="D1442" i="5"/>
  <c r="E1442" i="5" s="1"/>
  <c r="D1368" i="12" l="1"/>
  <c r="E1368" i="12" s="1"/>
  <c r="I1368" i="12" s="1"/>
  <c r="G1368" i="12"/>
  <c r="K1368" i="12" s="1"/>
  <c r="L1368" i="12" s="1"/>
  <c r="F1368" i="12"/>
  <c r="B1369" i="12" s="1"/>
  <c r="M913" i="6"/>
  <c r="L913" i="6"/>
  <c r="N913" i="6" s="1"/>
  <c r="F913" i="6"/>
  <c r="B914" i="6" s="1"/>
  <c r="F1442" i="5"/>
  <c r="B1443" i="5" s="1"/>
  <c r="I1442" i="5"/>
  <c r="M1442" i="5"/>
  <c r="L1442" i="5"/>
  <c r="N1442" i="5" s="1"/>
  <c r="N1368" i="12" l="1"/>
  <c r="M1368" i="12"/>
  <c r="G1369" i="12"/>
  <c r="K1369" i="12" s="1"/>
  <c r="L1369" i="12" s="1"/>
  <c r="D1369" i="12"/>
  <c r="E1369" i="12" s="1"/>
  <c r="G914" i="6"/>
  <c r="K914" i="6" s="1"/>
  <c r="D914" i="6"/>
  <c r="E914" i="6" s="1"/>
  <c r="I914" i="6" s="1"/>
  <c r="D1443" i="5"/>
  <c r="E1443" i="5" s="1"/>
  <c r="G1443" i="5"/>
  <c r="K1443" i="5" s="1"/>
  <c r="I1369" i="12" l="1"/>
  <c r="F1369" i="12"/>
  <c r="B1370" i="12" s="1"/>
  <c r="N1369" i="12"/>
  <c r="M1369" i="12"/>
  <c r="F914" i="6"/>
  <c r="B915" i="6" s="1"/>
  <c r="L914" i="6"/>
  <c r="N914" i="6" s="1"/>
  <c r="M914" i="6"/>
  <c r="M1443" i="5"/>
  <c r="L1443" i="5"/>
  <c r="N1443" i="5" s="1"/>
  <c r="F1443" i="5"/>
  <c r="B1444" i="5" s="1"/>
  <c r="I1443" i="5"/>
  <c r="D1370" i="12" l="1"/>
  <c r="E1370" i="12" s="1"/>
  <c r="I1370" i="12" s="1"/>
  <c r="G1370" i="12"/>
  <c r="K1370" i="12" s="1"/>
  <c r="L1370" i="12" s="1"/>
  <c r="F1370" i="12"/>
  <c r="B1371" i="12" s="1"/>
  <c r="D915" i="6"/>
  <c r="E915" i="6" s="1"/>
  <c r="I915" i="6" s="1"/>
  <c r="G915" i="6"/>
  <c r="K915" i="6" s="1"/>
  <c r="G1444" i="5"/>
  <c r="K1444" i="5" s="1"/>
  <c r="D1444" i="5"/>
  <c r="E1444" i="5" s="1"/>
  <c r="N1370" i="12" l="1"/>
  <c r="M1370" i="12"/>
  <c r="G1371" i="12"/>
  <c r="K1371" i="12" s="1"/>
  <c r="L1371" i="12" s="1"/>
  <c r="D1371" i="12"/>
  <c r="E1371" i="12" s="1"/>
  <c r="M915" i="6"/>
  <c r="L915" i="6"/>
  <c r="N915" i="6" s="1"/>
  <c r="F915" i="6"/>
  <c r="B916" i="6" s="1"/>
  <c r="F1444" i="5"/>
  <c r="B1445" i="5" s="1"/>
  <c r="I1444" i="5"/>
  <c r="M1444" i="5"/>
  <c r="L1444" i="5"/>
  <c r="N1444" i="5" s="1"/>
  <c r="I1371" i="12" l="1"/>
  <c r="F1371" i="12"/>
  <c r="B1372" i="12" s="1"/>
  <c r="N1371" i="12"/>
  <c r="M1371" i="12"/>
  <c r="G916" i="6"/>
  <c r="K916" i="6" s="1"/>
  <c r="D916" i="6"/>
  <c r="E916" i="6" s="1"/>
  <c r="I916" i="6" s="1"/>
  <c r="D1445" i="5"/>
  <c r="E1445" i="5" s="1"/>
  <c r="G1445" i="5"/>
  <c r="K1445" i="5" s="1"/>
  <c r="D1372" i="12" l="1"/>
  <c r="E1372" i="12" s="1"/>
  <c r="I1372" i="12" s="1"/>
  <c r="G1372" i="12"/>
  <c r="K1372" i="12" s="1"/>
  <c r="L1372" i="12" s="1"/>
  <c r="F916" i="6"/>
  <c r="B917" i="6" s="1"/>
  <c r="L916" i="6"/>
  <c r="N916" i="6" s="1"/>
  <c r="M916" i="6"/>
  <c r="M1445" i="5"/>
  <c r="L1445" i="5"/>
  <c r="N1445" i="5" s="1"/>
  <c r="F1445" i="5"/>
  <c r="B1446" i="5" s="1"/>
  <c r="I1445" i="5"/>
  <c r="F1372" i="12" l="1"/>
  <c r="B1373" i="12" s="1"/>
  <c r="G1373" i="12" s="1"/>
  <c r="K1373" i="12" s="1"/>
  <c r="L1373" i="12" s="1"/>
  <c r="N1372" i="12"/>
  <c r="M1372" i="12"/>
  <c r="D917" i="6"/>
  <c r="E917" i="6" s="1"/>
  <c r="I917" i="6" s="1"/>
  <c r="G917" i="6"/>
  <c r="K917" i="6" s="1"/>
  <c r="D1446" i="5"/>
  <c r="E1446" i="5" s="1"/>
  <c r="G1446" i="5"/>
  <c r="K1446" i="5" s="1"/>
  <c r="D1373" i="12" l="1"/>
  <c r="E1373" i="12" s="1"/>
  <c r="I1373" i="12" s="1"/>
  <c r="F1373" i="12"/>
  <c r="B1374" i="12" s="1"/>
  <c r="N1373" i="12"/>
  <c r="M1373" i="12"/>
  <c r="M917" i="6"/>
  <c r="L917" i="6"/>
  <c r="N917" i="6" s="1"/>
  <c r="F917" i="6"/>
  <c r="B918" i="6" s="1"/>
  <c r="M1446" i="5"/>
  <c r="L1446" i="5"/>
  <c r="N1446" i="5" s="1"/>
  <c r="F1446" i="5"/>
  <c r="B1447" i="5" s="1"/>
  <c r="I1446" i="5"/>
  <c r="D1374" i="12" l="1"/>
  <c r="E1374" i="12" s="1"/>
  <c r="I1374" i="12" s="1"/>
  <c r="G1374" i="12"/>
  <c r="K1374" i="12" s="1"/>
  <c r="L1374" i="12" s="1"/>
  <c r="F1374" i="12"/>
  <c r="B1375" i="12" s="1"/>
  <c r="G918" i="6"/>
  <c r="K918" i="6" s="1"/>
  <c r="D918" i="6"/>
  <c r="E918" i="6" s="1"/>
  <c r="I918" i="6" s="1"/>
  <c r="D1447" i="5"/>
  <c r="E1447" i="5" s="1"/>
  <c r="G1447" i="5"/>
  <c r="K1447" i="5" s="1"/>
  <c r="N1374" i="12" l="1"/>
  <c r="M1374" i="12"/>
  <c r="G1375" i="12"/>
  <c r="K1375" i="12" s="1"/>
  <c r="L1375" i="12" s="1"/>
  <c r="D1375" i="12"/>
  <c r="E1375" i="12" s="1"/>
  <c r="F918" i="6"/>
  <c r="B919" i="6" s="1"/>
  <c r="L918" i="6"/>
  <c r="N918" i="6" s="1"/>
  <c r="M918" i="6"/>
  <c r="M1447" i="5"/>
  <c r="L1447" i="5"/>
  <c r="N1447" i="5" s="1"/>
  <c r="F1447" i="5"/>
  <c r="B1448" i="5" s="1"/>
  <c r="I1447" i="5"/>
  <c r="I1375" i="12" l="1"/>
  <c r="F1375" i="12"/>
  <c r="B1376" i="12" s="1"/>
  <c r="N1375" i="12"/>
  <c r="M1375" i="12"/>
  <c r="D919" i="6"/>
  <c r="E919" i="6" s="1"/>
  <c r="I919" i="6" s="1"/>
  <c r="G919" i="6"/>
  <c r="K919" i="6" s="1"/>
  <c r="D1448" i="5"/>
  <c r="E1448" i="5" s="1"/>
  <c r="G1448" i="5"/>
  <c r="K1448" i="5" s="1"/>
  <c r="D1376" i="12" l="1"/>
  <c r="E1376" i="12" s="1"/>
  <c r="I1376" i="12" s="1"/>
  <c r="G1376" i="12"/>
  <c r="K1376" i="12" s="1"/>
  <c r="L1376" i="12" s="1"/>
  <c r="F1376" i="12"/>
  <c r="B1377" i="12" s="1"/>
  <c r="M919" i="6"/>
  <c r="L919" i="6"/>
  <c r="N919" i="6" s="1"/>
  <c r="F919" i="6"/>
  <c r="B920" i="6" s="1"/>
  <c r="M1448" i="5"/>
  <c r="L1448" i="5"/>
  <c r="N1448" i="5" s="1"/>
  <c r="F1448" i="5"/>
  <c r="B1449" i="5" s="1"/>
  <c r="I1448" i="5"/>
  <c r="N1376" i="12" l="1"/>
  <c r="M1376" i="12"/>
  <c r="G1377" i="12"/>
  <c r="K1377" i="12" s="1"/>
  <c r="L1377" i="12" s="1"/>
  <c r="D1377" i="12"/>
  <c r="E1377" i="12" s="1"/>
  <c r="G920" i="6"/>
  <c r="K920" i="6" s="1"/>
  <c r="D920" i="6"/>
  <c r="E920" i="6" s="1"/>
  <c r="I920" i="6" s="1"/>
  <c r="D1449" i="5"/>
  <c r="E1449" i="5" s="1"/>
  <c r="G1449" i="5"/>
  <c r="K1449" i="5" s="1"/>
  <c r="I1377" i="12" l="1"/>
  <c r="F1377" i="12"/>
  <c r="B1378" i="12" s="1"/>
  <c r="N1377" i="12"/>
  <c r="M1377" i="12"/>
  <c r="F920" i="6"/>
  <c r="B921" i="6" s="1"/>
  <c r="L920" i="6"/>
  <c r="N920" i="6" s="1"/>
  <c r="M920" i="6"/>
  <c r="M1449" i="5"/>
  <c r="L1449" i="5"/>
  <c r="N1449" i="5" s="1"/>
  <c r="F1449" i="5"/>
  <c r="B1450" i="5" s="1"/>
  <c r="I1449" i="5"/>
  <c r="D1378" i="12" l="1"/>
  <c r="E1378" i="12" s="1"/>
  <c r="I1378" i="12" s="1"/>
  <c r="G1378" i="12"/>
  <c r="K1378" i="12" s="1"/>
  <c r="L1378" i="12" s="1"/>
  <c r="F1378" i="12"/>
  <c r="B1379" i="12" s="1"/>
  <c r="D921" i="6"/>
  <c r="E921" i="6" s="1"/>
  <c r="I921" i="6" s="1"/>
  <c r="G921" i="6"/>
  <c r="K921" i="6" s="1"/>
  <c r="D1450" i="5"/>
  <c r="E1450" i="5" s="1"/>
  <c r="G1450" i="5"/>
  <c r="K1450" i="5" s="1"/>
  <c r="N1378" i="12" l="1"/>
  <c r="M1378" i="12"/>
  <c r="G1379" i="12"/>
  <c r="K1379" i="12" s="1"/>
  <c r="L1379" i="12" s="1"/>
  <c r="D1379" i="12"/>
  <c r="E1379" i="12" s="1"/>
  <c r="M921" i="6"/>
  <c r="L921" i="6"/>
  <c r="N921" i="6" s="1"/>
  <c r="F921" i="6"/>
  <c r="B922" i="6" s="1"/>
  <c r="M1450" i="5"/>
  <c r="L1450" i="5"/>
  <c r="N1450" i="5" s="1"/>
  <c r="F1450" i="5"/>
  <c r="B1451" i="5" s="1"/>
  <c r="I1450" i="5"/>
  <c r="I1379" i="12" l="1"/>
  <c r="F1379" i="12"/>
  <c r="B1380" i="12" s="1"/>
  <c r="N1379" i="12"/>
  <c r="M1379" i="12"/>
  <c r="G922" i="6"/>
  <c r="K922" i="6" s="1"/>
  <c r="D922" i="6"/>
  <c r="E922" i="6" s="1"/>
  <c r="I922" i="6" s="1"/>
  <c r="D1451" i="5"/>
  <c r="E1451" i="5" s="1"/>
  <c r="G1451" i="5"/>
  <c r="K1451" i="5" s="1"/>
  <c r="D1380" i="12" l="1"/>
  <c r="E1380" i="12" s="1"/>
  <c r="I1380" i="12" s="1"/>
  <c r="G1380" i="12"/>
  <c r="K1380" i="12" s="1"/>
  <c r="L1380" i="12" s="1"/>
  <c r="F922" i="6"/>
  <c r="B923" i="6" s="1"/>
  <c r="L922" i="6"/>
  <c r="N922" i="6" s="1"/>
  <c r="M922" i="6"/>
  <c r="M1451" i="5"/>
  <c r="L1451" i="5"/>
  <c r="N1451" i="5" s="1"/>
  <c r="F1451" i="5"/>
  <c r="B1452" i="5" s="1"/>
  <c r="I1451" i="5"/>
  <c r="F1380" i="12" l="1"/>
  <c r="B1381" i="12" s="1"/>
  <c r="G1381" i="12" s="1"/>
  <c r="K1381" i="12" s="1"/>
  <c r="L1381" i="12" s="1"/>
  <c r="N1380" i="12"/>
  <c r="M1380" i="12"/>
  <c r="D923" i="6"/>
  <c r="E923" i="6" s="1"/>
  <c r="I923" i="6" s="1"/>
  <c r="G923" i="6"/>
  <c r="K923" i="6" s="1"/>
  <c r="D1452" i="5"/>
  <c r="E1452" i="5" s="1"/>
  <c r="G1452" i="5"/>
  <c r="K1452" i="5" s="1"/>
  <c r="D1381" i="12" l="1"/>
  <c r="E1381" i="12" s="1"/>
  <c r="I1381" i="12" s="1"/>
  <c r="N1381" i="12"/>
  <c r="M1381" i="12"/>
  <c r="M923" i="6"/>
  <c r="L923" i="6"/>
  <c r="N923" i="6" s="1"/>
  <c r="F923" i="6"/>
  <c r="B924" i="6" s="1"/>
  <c r="L1452" i="5"/>
  <c r="N1452" i="5" s="1"/>
  <c r="M1452" i="5"/>
  <c r="F1452" i="5"/>
  <c r="B1453" i="5" s="1"/>
  <c r="I1452" i="5"/>
  <c r="F1381" i="12" l="1"/>
  <c r="B1382" i="12" s="1"/>
  <c r="D1382" i="12" s="1"/>
  <c r="E1382" i="12" s="1"/>
  <c r="I1382" i="12" s="1"/>
  <c r="G924" i="6"/>
  <c r="K924" i="6" s="1"/>
  <c r="D924" i="6"/>
  <c r="E924" i="6" s="1"/>
  <c r="I924" i="6" s="1"/>
  <c r="G1453" i="5"/>
  <c r="K1453" i="5" s="1"/>
  <c r="D1453" i="5"/>
  <c r="E1453" i="5" s="1"/>
  <c r="G1382" i="12" l="1"/>
  <c r="K1382" i="12" s="1"/>
  <c r="F1382" i="12"/>
  <c r="B1383" i="12" s="1"/>
  <c r="G1383" i="12"/>
  <c r="K1383" i="12" s="1"/>
  <c r="L1383" i="12" s="1"/>
  <c r="D1383" i="12"/>
  <c r="E1383" i="12" s="1"/>
  <c r="F924" i="6"/>
  <c r="B925" i="6" s="1"/>
  <c r="L924" i="6"/>
  <c r="N924" i="6" s="1"/>
  <c r="M924" i="6"/>
  <c r="F1453" i="5"/>
  <c r="B1454" i="5" s="1"/>
  <c r="I1453" i="5"/>
  <c r="M1453" i="5"/>
  <c r="L1453" i="5"/>
  <c r="N1453" i="5" s="1"/>
  <c r="M1382" i="12" l="1"/>
  <c r="L1382" i="12"/>
  <c r="N1382" i="12" s="1"/>
  <c r="I1383" i="12"/>
  <c r="F1383" i="12"/>
  <c r="B1384" i="12" s="1"/>
  <c r="N1383" i="12"/>
  <c r="M1383" i="12"/>
  <c r="D925" i="6"/>
  <c r="E925" i="6" s="1"/>
  <c r="I925" i="6" s="1"/>
  <c r="G925" i="6"/>
  <c r="K925" i="6" s="1"/>
  <c r="D1454" i="5"/>
  <c r="E1454" i="5" s="1"/>
  <c r="G1454" i="5"/>
  <c r="K1454" i="5" s="1"/>
  <c r="D1384" i="12" l="1"/>
  <c r="E1384" i="12" s="1"/>
  <c r="I1384" i="12" s="1"/>
  <c r="G1384" i="12"/>
  <c r="K1384" i="12" s="1"/>
  <c r="L1384" i="12" s="1"/>
  <c r="F1384" i="12"/>
  <c r="B1385" i="12" s="1"/>
  <c r="M925" i="6"/>
  <c r="L925" i="6"/>
  <c r="N925" i="6" s="1"/>
  <c r="F925" i="6"/>
  <c r="B926" i="6" s="1"/>
  <c r="M1454" i="5"/>
  <c r="L1454" i="5"/>
  <c r="N1454" i="5" s="1"/>
  <c r="F1454" i="5"/>
  <c r="B1455" i="5" s="1"/>
  <c r="I1454" i="5"/>
  <c r="N1384" i="12" l="1"/>
  <c r="M1384" i="12"/>
  <c r="G1385" i="12"/>
  <c r="K1385" i="12" s="1"/>
  <c r="L1385" i="12" s="1"/>
  <c r="D1385" i="12"/>
  <c r="E1385" i="12" s="1"/>
  <c r="G926" i="6"/>
  <c r="K926" i="6" s="1"/>
  <c r="D926" i="6"/>
  <c r="E926" i="6" s="1"/>
  <c r="I926" i="6" s="1"/>
  <c r="D1455" i="5"/>
  <c r="E1455" i="5" s="1"/>
  <c r="G1455" i="5"/>
  <c r="K1455" i="5" s="1"/>
  <c r="N1385" i="12" l="1"/>
  <c r="M1385" i="12"/>
  <c r="I1385" i="12"/>
  <c r="F1385" i="12"/>
  <c r="B1386" i="12" s="1"/>
  <c r="F926" i="6"/>
  <c r="B927" i="6" s="1"/>
  <c r="L926" i="6"/>
  <c r="N926" i="6" s="1"/>
  <c r="M926" i="6"/>
  <c r="M1455" i="5"/>
  <c r="L1455" i="5"/>
  <c r="N1455" i="5" s="1"/>
  <c r="F1455" i="5"/>
  <c r="B1456" i="5" s="1"/>
  <c r="I1455" i="5"/>
  <c r="G1386" i="12" l="1"/>
  <c r="K1386" i="12" s="1"/>
  <c r="L1386" i="12" s="1"/>
  <c r="D1386" i="12"/>
  <c r="E1386" i="12" s="1"/>
  <c r="D927" i="6"/>
  <c r="E927" i="6" s="1"/>
  <c r="I927" i="6" s="1"/>
  <c r="G927" i="6"/>
  <c r="K927" i="6" s="1"/>
  <c r="D1456" i="5"/>
  <c r="E1456" i="5" s="1"/>
  <c r="G1456" i="5"/>
  <c r="K1456" i="5" s="1"/>
  <c r="I1386" i="12" l="1"/>
  <c r="F1386" i="12"/>
  <c r="B1387" i="12" s="1"/>
  <c r="N1386" i="12"/>
  <c r="M1386" i="12"/>
  <c r="M927" i="6"/>
  <c r="L927" i="6"/>
  <c r="N927" i="6" s="1"/>
  <c r="F927" i="6"/>
  <c r="B928" i="6" s="1"/>
  <c r="M1456" i="5"/>
  <c r="L1456" i="5"/>
  <c r="N1456" i="5" s="1"/>
  <c r="F1456" i="5"/>
  <c r="B1457" i="5" s="1"/>
  <c r="I1456" i="5"/>
  <c r="G1387" i="12" l="1"/>
  <c r="K1387" i="12" s="1"/>
  <c r="L1387" i="12" s="1"/>
  <c r="D1387" i="12"/>
  <c r="E1387" i="12" s="1"/>
  <c r="G928" i="6"/>
  <c r="K928" i="6" s="1"/>
  <c r="D928" i="6"/>
  <c r="E928" i="6" s="1"/>
  <c r="I928" i="6" s="1"/>
  <c r="G1457" i="5"/>
  <c r="K1457" i="5" s="1"/>
  <c r="D1457" i="5"/>
  <c r="E1457" i="5" s="1"/>
  <c r="I1387" i="12" l="1"/>
  <c r="F1387" i="12"/>
  <c r="B1388" i="12" s="1"/>
  <c r="N1387" i="12"/>
  <c r="M1387" i="12"/>
  <c r="F928" i="6"/>
  <c r="B929" i="6" s="1"/>
  <c r="L928" i="6"/>
  <c r="N928" i="6" s="1"/>
  <c r="M928" i="6"/>
  <c r="F1457" i="5"/>
  <c r="B1458" i="5" s="1"/>
  <c r="I1457" i="5"/>
  <c r="M1457" i="5"/>
  <c r="L1457" i="5"/>
  <c r="N1457" i="5" s="1"/>
  <c r="D1388" i="12" l="1"/>
  <c r="E1388" i="12" s="1"/>
  <c r="I1388" i="12" s="1"/>
  <c r="G1388" i="12"/>
  <c r="K1388" i="12" s="1"/>
  <c r="L1388" i="12" s="1"/>
  <c r="F1388" i="12"/>
  <c r="B1389" i="12" s="1"/>
  <c r="D929" i="6"/>
  <c r="E929" i="6" s="1"/>
  <c r="I929" i="6" s="1"/>
  <c r="G929" i="6"/>
  <c r="K929" i="6" s="1"/>
  <c r="D1458" i="5"/>
  <c r="E1458" i="5" s="1"/>
  <c r="G1458" i="5"/>
  <c r="K1458" i="5" s="1"/>
  <c r="N1388" i="12" l="1"/>
  <c r="M1388" i="12"/>
  <c r="G1389" i="12"/>
  <c r="K1389" i="12" s="1"/>
  <c r="L1389" i="12" s="1"/>
  <c r="D1389" i="12"/>
  <c r="E1389" i="12" s="1"/>
  <c r="M929" i="6"/>
  <c r="L929" i="6"/>
  <c r="N929" i="6" s="1"/>
  <c r="F929" i="6"/>
  <c r="B930" i="6" s="1"/>
  <c r="M1458" i="5"/>
  <c r="L1458" i="5"/>
  <c r="N1458" i="5" s="1"/>
  <c r="F1458" i="5"/>
  <c r="B1459" i="5" s="1"/>
  <c r="I1458" i="5"/>
  <c r="I1389" i="12" l="1"/>
  <c r="F1389" i="12"/>
  <c r="B1390" i="12" s="1"/>
  <c r="N1389" i="12"/>
  <c r="M1389" i="12"/>
  <c r="G930" i="6"/>
  <c r="K930" i="6" s="1"/>
  <c r="D930" i="6"/>
  <c r="E930" i="6" s="1"/>
  <c r="I930" i="6" s="1"/>
  <c r="D1459" i="5"/>
  <c r="E1459" i="5" s="1"/>
  <c r="G1459" i="5"/>
  <c r="K1459" i="5" s="1"/>
  <c r="G1390" i="12" l="1"/>
  <c r="K1390" i="12" s="1"/>
  <c r="L1390" i="12" s="1"/>
  <c r="D1390" i="12"/>
  <c r="E1390" i="12" s="1"/>
  <c r="F930" i="6"/>
  <c r="B931" i="6" s="1"/>
  <c r="L930" i="6"/>
  <c r="N930" i="6" s="1"/>
  <c r="M930" i="6"/>
  <c r="M1459" i="5"/>
  <c r="L1459" i="5"/>
  <c r="N1459" i="5" s="1"/>
  <c r="F1459" i="5"/>
  <c r="B1460" i="5" s="1"/>
  <c r="I1459" i="5"/>
  <c r="I1390" i="12" l="1"/>
  <c r="F1390" i="12"/>
  <c r="B1391" i="12" s="1"/>
  <c r="N1390" i="12"/>
  <c r="M1390" i="12"/>
  <c r="D931" i="6"/>
  <c r="E931" i="6" s="1"/>
  <c r="I931" i="6" s="1"/>
  <c r="G931" i="6"/>
  <c r="K931" i="6" s="1"/>
  <c r="G1460" i="5"/>
  <c r="K1460" i="5" s="1"/>
  <c r="D1460" i="5"/>
  <c r="E1460" i="5" s="1"/>
  <c r="G1391" i="12" l="1"/>
  <c r="K1391" i="12" s="1"/>
  <c r="L1391" i="12" s="1"/>
  <c r="D1391" i="12"/>
  <c r="E1391" i="12" s="1"/>
  <c r="M931" i="6"/>
  <c r="L931" i="6"/>
  <c r="N931" i="6" s="1"/>
  <c r="F931" i="6"/>
  <c r="B932" i="6" s="1"/>
  <c r="F1460" i="5"/>
  <c r="B1461" i="5" s="1"/>
  <c r="I1460" i="5"/>
  <c r="M1460" i="5"/>
  <c r="L1460" i="5"/>
  <c r="N1460" i="5" s="1"/>
  <c r="I1391" i="12" l="1"/>
  <c r="F1391" i="12"/>
  <c r="B1392" i="12" s="1"/>
  <c r="N1391" i="12"/>
  <c r="M1391" i="12"/>
  <c r="G932" i="6"/>
  <c r="K932" i="6" s="1"/>
  <c r="D932" i="6"/>
  <c r="E932" i="6" s="1"/>
  <c r="I932" i="6" s="1"/>
  <c r="D1461" i="5"/>
  <c r="E1461" i="5" s="1"/>
  <c r="G1461" i="5"/>
  <c r="K1461" i="5" s="1"/>
  <c r="G1392" i="12" l="1"/>
  <c r="K1392" i="12" s="1"/>
  <c r="L1392" i="12" s="1"/>
  <c r="D1392" i="12"/>
  <c r="E1392" i="12" s="1"/>
  <c r="F932" i="6"/>
  <c r="B933" i="6" s="1"/>
  <c r="L932" i="6"/>
  <c r="N932" i="6" s="1"/>
  <c r="M932" i="6"/>
  <c r="M1461" i="5"/>
  <c r="L1461" i="5"/>
  <c r="N1461" i="5" s="1"/>
  <c r="F1461" i="5"/>
  <c r="B1462" i="5" s="1"/>
  <c r="I1461" i="5"/>
  <c r="I1392" i="12" l="1"/>
  <c r="F1392" i="12"/>
  <c r="B1393" i="12" s="1"/>
  <c r="N1392" i="12"/>
  <c r="M1392" i="12"/>
  <c r="D933" i="6"/>
  <c r="E933" i="6" s="1"/>
  <c r="I933" i="6" s="1"/>
  <c r="G933" i="6"/>
  <c r="K933" i="6" s="1"/>
  <c r="D1462" i="5"/>
  <c r="E1462" i="5" s="1"/>
  <c r="G1462" i="5"/>
  <c r="K1462" i="5" s="1"/>
  <c r="G1393" i="12" l="1"/>
  <c r="K1393" i="12" s="1"/>
  <c r="L1393" i="12" s="1"/>
  <c r="D1393" i="12"/>
  <c r="E1393" i="12" s="1"/>
  <c r="M933" i="6"/>
  <c r="L933" i="6"/>
  <c r="N933" i="6" s="1"/>
  <c r="F933" i="6"/>
  <c r="B934" i="6" s="1"/>
  <c r="M1462" i="5"/>
  <c r="L1462" i="5"/>
  <c r="N1462" i="5" s="1"/>
  <c r="F1462" i="5"/>
  <c r="B1463" i="5" s="1"/>
  <c r="I1462" i="5"/>
  <c r="I1393" i="12" l="1"/>
  <c r="F1393" i="12"/>
  <c r="B1394" i="12" s="1"/>
  <c r="N1393" i="12"/>
  <c r="M1393" i="12"/>
  <c r="G934" i="6"/>
  <c r="K934" i="6" s="1"/>
  <c r="D934" i="6"/>
  <c r="E934" i="6" s="1"/>
  <c r="I934" i="6" s="1"/>
  <c r="D1463" i="5"/>
  <c r="E1463" i="5" s="1"/>
  <c r="G1463" i="5"/>
  <c r="K1463" i="5" s="1"/>
  <c r="G1394" i="12" l="1"/>
  <c r="K1394" i="12" s="1"/>
  <c r="L1394" i="12" s="1"/>
  <c r="D1394" i="12"/>
  <c r="E1394" i="12" s="1"/>
  <c r="F934" i="6"/>
  <c r="B935" i="6" s="1"/>
  <c r="L934" i="6"/>
  <c r="N934" i="6" s="1"/>
  <c r="M934" i="6"/>
  <c r="M1463" i="5"/>
  <c r="L1463" i="5"/>
  <c r="N1463" i="5" s="1"/>
  <c r="F1463" i="5"/>
  <c r="B1464" i="5" s="1"/>
  <c r="I1463" i="5"/>
  <c r="I1394" i="12" l="1"/>
  <c r="F1394" i="12"/>
  <c r="B1395" i="12" s="1"/>
  <c r="N1394" i="12"/>
  <c r="M1394" i="12"/>
  <c r="D935" i="6"/>
  <c r="E935" i="6" s="1"/>
  <c r="I935" i="6" s="1"/>
  <c r="G935" i="6"/>
  <c r="K935" i="6" s="1"/>
  <c r="D1464" i="5"/>
  <c r="E1464" i="5" s="1"/>
  <c r="G1464" i="5"/>
  <c r="K1464" i="5" s="1"/>
  <c r="G1395" i="12" l="1"/>
  <c r="K1395" i="12" s="1"/>
  <c r="L1395" i="12" s="1"/>
  <c r="D1395" i="12"/>
  <c r="E1395" i="12" s="1"/>
  <c r="M935" i="6"/>
  <c r="L935" i="6"/>
  <c r="N935" i="6" s="1"/>
  <c r="F935" i="6"/>
  <c r="B936" i="6" s="1"/>
  <c r="M1464" i="5"/>
  <c r="L1464" i="5"/>
  <c r="N1464" i="5" s="1"/>
  <c r="F1464" i="5"/>
  <c r="B1465" i="5" s="1"/>
  <c r="I1464" i="5"/>
  <c r="I1395" i="12" l="1"/>
  <c r="F1395" i="12"/>
  <c r="B1396" i="12" s="1"/>
  <c r="N1395" i="12"/>
  <c r="M1395" i="12"/>
  <c r="G936" i="6"/>
  <c r="K936" i="6" s="1"/>
  <c r="D936" i="6"/>
  <c r="E936" i="6" s="1"/>
  <c r="I936" i="6" s="1"/>
  <c r="D1465" i="5"/>
  <c r="E1465" i="5" s="1"/>
  <c r="G1465" i="5"/>
  <c r="K1465" i="5" s="1"/>
  <c r="G1396" i="12" l="1"/>
  <c r="K1396" i="12" s="1"/>
  <c r="L1396" i="12" s="1"/>
  <c r="D1396" i="12"/>
  <c r="E1396" i="12" s="1"/>
  <c r="F936" i="6"/>
  <c r="B937" i="6" s="1"/>
  <c r="L936" i="6"/>
  <c r="N936" i="6" s="1"/>
  <c r="M936" i="6"/>
  <c r="M1465" i="5"/>
  <c r="L1465" i="5"/>
  <c r="N1465" i="5" s="1"/>
  <c r="F1465" i="5"/>
  <c r="B1466" i="5" s="1"/>
  <c r="I1465" i="5"/>
  <c r="I1396" i="12" l="1"/>
  <c r="F1396" i="12"/>
  <c r="B1397" i="12" s="1"/>
  <c r="N1396" i="12"/>
  <c r="M1396" i="12"/>
  <c r="D937" i="6"/>
  <c r="E937" i="6" s="1"/>
  <c r="I937" i="6" s="1"/>
  <c r="G937" i="6"/>
  <c r="K937" i="6" s="1"/>
  <c r="D1466" i="5"/>
  <c r="E1466" i="5" s="1"/>
  <c r="G1466" i="5"/>
  <c r="K1466" i="5" s="1"/>
  <c r="G1397" i="12" l="1"/>
  <c r="K1397" i="12" s="1"/>
  <c r="L1397" i="12" s="1"/>
  <c r="D1397" i="12"/>
  <c r="E1397" i="12" s="1"/>
  <c r="M937" i="6"/>
  <c r="L937" i="6"/>
  <c r="N937" i="6" s="1"/>
  <c r="F937" i="6"/>
  <c r="B938" i="6" s="1"/>
  <c r="M1466" i="5"/>
  <c r="L1466" i="5"/>
  <c r="N1466" i="5" s="1"/>
  <c r="F1466" i="5"/>
  <c r="B1467" i="5" s="1"/>
  <c r="I1466" i="5"/>
  <c r="I1397" i="12" l="1"/>
  <c r="F1397" i="12"/>
  <c r="B1398" i="12" s="1"/>
  <c r="N1397" i="12"/>
  <c r="M1397" i="12"/>
  <c r="G938" i="6"/>
  <c r="K938" i="6" s="1"/>
  <c r="D938" i="6"/>
  <c r="E938" i="6" s="1"/>
  <c r="I938" i="6" s="1"/>
  <c r="D1467" i="5"/>
  <c r="E1467" i="5" s="1"/>
  <c r="G1467" i="5"/>
  <c r="K1467" i="5" s="1"/>
  <c r="D1398" i="12" l="1"/>
  <c r="E1398" i="12" s="1"/>
  <c r="I1398" i="12" s="1"/>
  <c r="G1398" i="12"/>
  <c r="K1398" i="12" s="1"/>
  <c r="L1398" i="12" s="1"/>
  <c r="F1398" i="12"/>
  <c r="B1399" i="12" s="1"/>
  <c r="F938" i="6"/>
  <c r="B939" i="6" s="1"/>
  <c r="L938" i="6"/>
  <c r="N938" i="6" s="1"/>
  <c r="M938" i="6"/>
  <c r="M1467" i="5"/>
  <c r="L1467" i="5"/>
  <c r="N1467" i="5" s="1"/>
  <c r="F1467" i="5"/>
  <c r="B1468" i="5" s="1"/>
  <c r="I1467" i="5"/>
  <c r="N1398" i="12" l="1"/>
  <c r="M1398" i="12"/>
  <c r="G1399" i="12"/>
  <c r="K1399" i="12" s="1"/>
  <c r="L1399" i="12" s="1"/>
  <c r="D1399" i="12"/>
  <c r="E1399" i="12" s="1"/>
  <c r="D939" i="6"/>
  <c r="E939" i="6" s="1"/>
  <c r="I939" i="6" s="1"/>
  <c r="G939" i="6"/>
  <c r="K939" i="6" s="1"/>
  <c r="D1468" i="5"/>
  <c r="E1468" i="5" s="1"/>
  <c r="G1468" i="5"/>
  <c r="K1468" i="5" s="1"/>
  <c r="I1399" i="12" l="1"/>
  <c r="F1399" i="12"/>
  <c r="B1400" i="12" s="1"/>
  <c r="N1399" i="12"/>
  <c r="M1399" i="12"/>
  <c r="M939" i="6"/>
  <c r="L939" i="6"/>
  <c r="N939" i="6" s="1"/>
  <c r="F939" i="6"/>
  <c r="B940" i="6" s="1"/>
  <c r="M1468" i="5"/>
  <c r="L1468" i="5"/>
  <c r="N1468" i="5" s="1"/>
  <c r="F1468" i="5"/>
  <c r="B1469" i="5" s="1"/>
  <c r="I1468" i="5"/>
  <c r="G1400" i="12" l="1"/>
  <c r="K1400" i="12" s="1"/>
  <c r="L1400" i="12" s="1"/>
  <c r="D1400" i="12"/>
  <c r="E1400" i="12" s="1"/>
  <c r="G940" i="6"/>
  <c r="K940" i="6" s="1"/>
  <c r="D940" i="6"/>
  <c r="E940" i="6" s="1"/>
  <c r="I940" i="6" s="1"/>
  <c r="G1469" i="5"/>
  <c r="K1469" i="5" s="1"/>
  <c r="D1469" i="5"/>
  <c r="E1469" i="5" s="1"/>
  <c r="I1400" i="12" l="1"/>
  <c r="F1400" i="12"/>
  <c r="B1401" i="12" s="1"/>
  <c r="N1400" i="12"/>
  <c r="M1400" i="12"/>
  <c r="F940" i="6"/>
  <c r="B941" i="6" s="1"/>
  <c r="L940" i="6"/>
  <c r="N940" i="6" s="1"/>
  <c r="M940" i="6"/>
  <c r="F1469" i="5"/>
  <c r="B1470" i="5" s="1"/>
  <c r="I1469" i="5"/>
  <c r="M1469" i="5"/>
  <c r="L1469" i="5"/>
  <c r="N1469" i="5" s="1"/>
  <c r="G1401" i="12" l="1"/>
  <c r="K1401" i="12" s="1"/>
  <c r="L1401" i="12" s="1"/>
  <c r="D1401" i="12"/>
  <c r="E1401" i="12" s="1"/>
  <c r="D941" i="6"/>
  <c r="E941" i="6" s="1"/>
  <c r="I941" i="6" s="1"/>
  <c r="G941" i="6"/>
  <c r="K941" i="6" s="1"/>
  <c r="G1470" i="5"/>
  <c r="K1470" i="5" s="1"/>
  <c r="D1470" i="5"/>
  <c r="E1470" i="5" s="1"/>
  <c r="I1401" i="12" l="1"/>
  <c r="F1401" i="12"/>
  <c r="B1402" i="12" s="1"/>
  <c r="N1401" i="12"/>
  <c r="M1401" i="12"/>
  <c r="M941" i="6"/>
  <c r="L941" i="6"/>
  <c r="N941" i="6" s="1"/>
  <c r="F941" i="6"/>
  <c r="B942" i="6" s="1"/>
  <c r="F1470" i="5"/>
  <c r="B1471" i="5" s="1"/>
  <c r="I1470" i="5"/>
  <c r="M1470" i="5"/>
  <c r="L1470" i="5"/>
  <c r="N1470" i="5" s="1"/>
  <c r="D1402" i="12" l="1"/>
  <c r="E1402" i="12" s="1"/>
  <c r="I1402" i="12" s="1"/>
  <c r="G1402" i="12"/>
  <c r="K1402" i="12" s="1"/>
  <c r="L1402" i="12" s="1"/>
  <c r="F1402" i="12"/>
  <c r="B1403" i="12" s="1"/>
  <c r="G942" i="6"/>
  <c r="K942" i="6" s="1"/>
  <c r="D942" i="6"/>
  <c r="E942" i="6" s="1"/>
  <c r="I942" i="6" s="1"/>
  <c r="G1471" i="5"/>
  <c r="K1471" i="5" s="1"/>
  <c r="D1471" i="5"/>
  <c r="E1471" i="5" s="1"/>
  <c r="N1402" i="12" l="1"/>
  <c r="M1402" i="12"/>
  <c r="G1403" i="12"/>
  <c r="K1403" i="12" s="1"/>
  <c r="L1403" i="12" s="1"/>
  <c r="D1403" i="12"/>
  <c r="E1403" i="12" s="1"/>
  <c r="F942" i="6"/>
  <c r="B943" i="6" s="1"/>
  <c r="L942" i="6"/>
  <c r="N942" i="6" s="1"/>
  <c r="M942" i="6"/>
  <c r="F1471" i="5"/>
  <c r="B1472" i="5" s="1"/>
  <c r="I1471" i="5"/>
  <c r="M1471" i="5"/>
  <c r="L1471" i="5"/>
  <c r="N1471" i="5" s="1"/>
  <c r="I1403" i="12" l="1"/>
  <c r="F1403" i="12"/>
  <c r="B1404" i="12" s="1"/>
  <c r="N1403" i="12"/>
  <c r="M1403" i="12"/>
  <c r="D943" i="6"/>
  <c r="E943" i="6" s="1"/>
  <c r="I943" i="6" s="1"/>
  <c r="G943" i="6"/>
  <c r="K943" i="6" s="1"/>
  <c r="G1472" i="5"/>
  <c r="K1472" i="5" s="1"/>
  <c r="D1472" i="5"/>
  <c r="E1472" i="5" s="1"/>
  <c r="G1404" i="12" l="1"/>
  <c r="K1404" i="12" s="1"/>
  <c r="L1404" i="12" s="1"/>
  <c r="D1404" i="12"/>
  <c r="E1404" i="12" s="1"/>
  <c r="M943" i="6"/>
  <c r="L943" i="6"/>
  <c r="N943" i="6" s="1"/>
  <c r="F943" i="6"/>
  <c r="B944" i="6" s="1"/>
  <c r="F1472" i="5"/>
  <c r="B1473" i="5" s="1"/>
  <c r="I1472" i="5"/>
  <c r="M1472" i="5"/>
  <c r="L1472" i="5"/>
  <c r="N1472" i="5" s="1"/>
  <c r="I1404" i="12" l="1"/>
  <c r="F1404" i="12"/>
  <c r="B1405" i="12" s="1"/>
  <c r="N1404" i="12"/>
  <c r="M1404" i="12"/>
  <c r="G944" i="6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G1405" i="12" l="1"/>
  <c r="K1405" i="12" s="1"/>
  <c r="L1405" i="12" s="1"/>
  <c r="D1405" i="12"/>
  <c r="E1405" i="12" s="1"/>
  <c r="F944" i="6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I1405" i="12" l="1"/>
  <c r="F1405" i="12"/>
  <c r="B1406" i="12" s="1"/>
  <c r="N1405" i="12"/>
  <c r="M1405" i="12"/>
  <c r="D945" i="6"/>
  <c r="E945" i="6" s="1"/>
  <c r="I945" i="6" s="1"/>
  <c r="G945" i="6"/>
  <c r="K945" i="6" s="1"/>
  <c r="F1474" i="5"/>
  <c r="B1475" i="5" s="1"/>
  <c r="I1474" i="5"/>
  <c r="M1474" i="5"/>
  <c r="L1474" i="5"/>
  <c r="N1474" i="5" s="1"/>
  <c r="G1406" i="12" l="1"/>
  <c r="K1406" i="12" s="1"/>
  <c r="L1406" i="12" s="1"/>
  <c r="D1406" i="12"/>
  <c r="E1406" i="12" s="1"/>
  <c r="M945" i="6"/>
  <c r="L945" i="6"/>
  <c r="N945" i="6" s="1"/>
  <c r="F945" i="6"/>
  <c r="B946" i="6" s="1"/>
  <c r="G1475" i="5"/>
  <c r="K1475" i="5" s="1"/>
  <c r="D1475" i="5"/>
  <c r="E1475" i="5" s="1"/>
  <c r="I1406" i="12" l="1"/>
  <c r="F1406" i="12"/>
  <c r="B1407" i="12" s="1"/>
  <c r="N1406" i="12"/>
  <c r="M1406" i="12"/>
  <c r="G946" i="6"/>
  <c r="K946" i="6" s="1"/>
  <c r="D946" i="6"/>
  <c r="E946" i="6" s="1"/>
  <c r="I946" i="6" s="1"/>
  <c r="F1475" i="5"/>
  <c r="B1476" i="5" s="1"/>
  <c r="I1475" i="5"/>
  <c r="M1475" i="5"/>
  <c r="L1475" i="5"/>
  <c r="N1475" i="5" s="1"/>
  <c r="G1407" i="12" l="1"/>
  <c r="K1407" i="12" s="1"/>
  <c r="L1407" i="12" s="1"/>
  <c r="D1407" i="12"/>
  <c r="E1407" i="12" s="1"/>
  <c r="F946" i="6"/>
  <c r="B947" i="6" s="1"/>
  <c r="L946" i="6"/>
  <c r="N946" i="6" s="1"/>
  <c r="M946" i="6"/>
  <c r="G1476" i="5"/>
  <c r="K1476" i="5" s="1"/>
  <c r="D1476" i="5"/>
  <c r="E1476" i="5" s="1"/>
  <c r="F1476" i="5" s="1"/>
  <c r="B1477" i="5" s="1"/>
  <c r="I1407" i="12" l="1"/>
  <c r="F1407" i="12"/>
  <c r="B1408" i="12" s="1"/>
  <c r="N1407" i="12"/>
  <c r="M1407" i="12"/>
  <c r="D947" i="6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G1408" i="12" l="1"/>
  <c r="K1408" i="12" s="1"/>
  <c r="L1408" i="12" s="1"/>
  <c r="D1408" i="12"/>
  <c r="E1408" i="12" s="1"/>
  <c r="M947" i="6"/>
  <c r="L947" i="6"/>
  <c r="N947" i="6" s="1"/>
  <c r="F947" i="6"/>
  <c r="B948" i="6" s="1"/>
  <c r="M1477" i="5"/>
  <c r="L1477" i="5"/>
  <c r="N1477" i="5" s="1"/>
  <c r="F1477" i="5"/>
  <c r="B1478" i="5" s="1"/>
  <c r="I1477" i="5"/>
  <c r="I1408" i="12" l="1"/>
  <c r="F1408" i="12"/>
  <c r="B1409" i="12" s="1"/>
  <c r="N1408" i="12"/>
  <c r="M1408" i="12"/>
  <c r="G948" i="6"/>
  <c r="K948" i="6" s="1"/>
  <c r="D948" i="6"/>
  <c r="E948" i="6" s="1"/>
  <c r="I948" i="6" s="1"/>
  <c r="D1478" i="5"/>
  <c r="E1478" i="5" s="1"/>
  <c r="G1478" i="5"/>
  <c r="K1478" i="5" s="1"/>
  <c r="G1409" i="12" l="1"/>
  <c r="K1409" i="12" s="1"/>
  <c r="L1409" i="12" s="1"/>
  <c r="D1409" i="12"/>
  <c r="E1409" i="12" s="1"/>
  <c r="F948" i="6"/>
  <c r="B949" i="6" s="1"/>
  <c r="L948" i="6"/>
  <c r="N948" i="6" s="1"/>
  <c r="M948" i="6"/>
  <c r="M1478" i="5"/>
  <c r="L1478" i="5"/>
  <c r="N1478" i="5" s="1"/>
  <c r="F1478" i="5"/>
  <c r="B1479" i="5" s="1"/>
  <c r="I1478" i="5"/>
  <c r="I1409" i="12" l="1"/>
  <c r="F1409" i="12"/>
  <c r="B1410" i="12" s="1"/>
  <c r="N1409" i="12"/>
  <c r="M1409" i="12"/>
  <c r="D949" i="6"/>
  <c r="E949" i="6" s="1"/>
  <c r="I949" i="6" s="1"/>
  <c r="G949" i="6"/>
  <c r="K949" i="6" s="1"/>
  <c r="D1479" i="5"/>
  <c r="E1479" i="5" s="1"/>
  <c r="G1479" i="5"/>
  <c r="K1479" i="5" s="1"/>
  <c r="D1410" i="12" l="1"/>
  <c r="E1410" i="12" s="1"/>
  <c r="I1410" i="12" s="1"/>
  <c r="G1410" i="12"/>
  <c r="K1410" i="12" s="1"/>
  <c r="L1410" i="12" s="1"/>
  <c r="F1410" i="12"/>
  <c r="B1411" i="12" s="1"/>
  <c r="M949" i="6"/>
  <c r="L949" i="6"/>
  <c r="N949" i="6" s="1"/>
  <c r="F949" i="6"/>
  <c r="B950" i="6" s="1"/>
  <c r="M1479" i="5"/>
  <c r="L1479" i="5"/>
  <c r="N1479" i="5" s="1"/>
  <c r="F1479" i="5"/>
  <c r="B1480" i="5" s="1"/>
  <c r="I1479" i="5"/>
  <c r="N1410" i="12" l="1"/>
  <c r="M1410" i="12"/>
  <c r="G1411" i="12"/>
  <c r="K1411" i="12" s="1"/>
  <c r="L1411" i="12" s="1"/>
  <c r="D1411" i="12"/>
  <c r="E1411" i="12" s="1"/>
  <c r="G950" i="6"/>
  <c r="K950" i="6" s="1"/>
  <c r="D950" i="6"/>
  <c r="E950" i="6" s="1"/>
  <c r="I950" i="6" s="1"/>
  <c r="D1480" i="5"/>
  <c r="E1480" i="5" s="1"/>
  <c r="G1480" i="5"/>
  <c r="K1480" i="5" s="1"/>
  <c r="I1411" i="12" l="1"/>
  <c r="F1411" i="12"/>
  <c r="B1412" i="12" s="1"/>
  <c r="N1411" i="12"/>
  <c r="M1411" i="12"/>
  <c r="F950" i="6"/>
  <c r="B951" i="6" s="1"/>
  <c r="L950" i="6"/>
  <c r="N950" i="6" s="1"/>
  <c r="M950" i="6"/>
  <c r="M1480" i="5"/>
  <c r="L1480" i="5"/>
  <c r="N1480" i="5" s="1"/>
  <c r="F1480" i="5"/>
  <c r="B1481" i="5" s="1"/>
  <c r="I1480" i="5"/>
  <c r="D1412" i="12" l="1"/>
  <c r="E1412" i="12" s="1"/>
  <c r="I1412" i="12" s="1"/>
  <c r="G1412" i="12"/>
  <c r="K1412" i="12" s="1"/>
  <c r="L1412" i="12" s="1"/>
  <c r="F1412" i="12"/>
  <c r="B1413" i="12" s="1"/>
  <c r="D951" i="6"/>
  <c r="E951" i="6" s="1"/>
  <c r="I951" i="6" s="1"/>
  <c r="G951" i="6"/>
  <c r="K951" i="6" s="1"/>
  <c r="D1481" i="5"/>
  <c r="E1481" i="5" s="1"/>
  <c r="G1481" i="5"/>
  <c r="K1481" i="5" s="1"/>
  <c r="N1412" i="12" l="1"/>
  <c r="M1412" i="12"/>
  <c r="G1413" i="12"/>
  <c r="K1413" i="12" s="1"/>
  <c r="L1413" i="12" s="1"/>
  <c r="D1413" i="12"/>
  <c r="E1413" i="12" s="1"/>
  <c r="M951" i="6"/>
  <c r="L951" i="6"/>
  <c r="N951" i="6" s="1"/>
  <c r="F951" i="6"/>
  <c r="B952" i="6" s="1"/>
  <c r="M1481" i="5"/>
  <c r="L1481" i="5"/>
  <c r="N1481" i="5" s="1"/>
  <c r="F1481" i="5"/>
  <c r="B1482" i="5" s="1"/>
  <c r="I1481" i="5"/>
  <c r="I1413" i="12" l="1"/>
  <c r="F1413" i="12"/>
  <c r="B1414" i="12" s="1"/>
  <c r="N1413" i="12"/>
  <c r="M1413" i="12"/>
  <c r="G952" i="6"/>
  <c r="K952" i="6" s="1"/>
  <c r="D952" i="6"/>
  <c r="E952" i="6" s="1"/>
  <c r="I952" i="6" s="1"/>
  <c r="D1482" i="5"/>
  <c r="E1482" i="5" s="1"/>
  <c r="G1482" i="5"/>
  <c r="K1482" i="5" s="1"/>
  <c r="G1414" i="12" l="1"/>
  <c r="K1414" i="12" s="1"/>
  <c r="L1414" i="12" s="1"/>
  <c r="D1414" i="12"/>
  <c r="E1414" i="12" s="1"/>
  <c r="F952" i="6"/>
  <c r="B953" i="6" s="1"/>
  <c r="L952" i="6"/>
  <c r="N952" i="6" s="1"/>
  <c r="M952" i="6"/>
  <c r="M1482" i="5"/>
  <c r="L1482" i="5"/>
  <c r="N1482" i="5" s="1"/>
  <c r="F1482" i="5"/>
  <c r="B1483" i="5" s="1"/>
  <c r="I1482" i="5"/>
  <c r="I1414" i="12" l="1"/>
  <c r="F1414" i="12"/>
  <c r="B1415" i="12" s="1"/>
  <c r="N1414" i="12"/>
  <c r="M1414" i="12"/>
  <c r="D953" i="6"/>
  <c r="E953" i="6" s="1"/>
  <c r="I953" i="6" s="1"/>
  <c r="G953" i="6"/>
  <c r="K953" i="6" s="1"/>
  <c r="D1483" i="5"/>
  <c r="E1483" i="5" s="1"/>
  <c r="G1483" i="5"/>
  <c r="K1483" i="5" s="1"/>
  <c r="G1415" i="12" l="1"/>
  <c r="K1415" i="12" s="1"/>
  <c r="L1415" i="12" s="1"/>
  <c r="D1415" i="12"/>
  <c r="E1415" i="12" s="1"/>
  <c r="M953" i="6"/>
  <c r="L953" i="6"/>
  <c r="N953" i="6" s="1"/>
  <c r="F953" i="6"/>
  <c r="B954" i="6" s="1"/>
  <c r="M1483" i="5"/>
  <c r="L1483" i="5"/>
  <c r="N1483" i="5" s="1"/>
  <c r="F1483" i="5"/>
  <c r="B1484" i="5" s="1"/>
  <c r="I1483" i="5"/>
  <c r="I1415" i="12" l="1"/>
  <c r="F1415" i="12"/>
  <c r="B1416" i="12" s="1"/>
  <c r="N1415" i="12"/>
  <c r="M1415" i="12"/>
  <c r="G954" i="6"/>
  <c r="K954" i="6" s="1"/>
  <c r="D954" i="6"/>
  <c r="E954" i="6" s="1"/>
  <c r="I954" i="6" s="1"/>
  <c r="D1484" i="5"/>
  <c r="E1484" i="5" s="1"/>
  <c r="G1484" i="5"/>
  <c r="K1484" i="5" s="1"/>
  <c r="G1416" i="12" l="1"/>
  <c r="K1416" i="12" s="1"/>
  <c r="L1416" i="12" s="1"/>
  <c r="D1416" i="12"/>
  <c r="E1416" i="12" s="1"/>
  <c r="L954" i="6"/>
  <c r="N954" i="6" s="1"/>
  <c r="M954" i="6"/>
  <c r="F954" i="6"/>
  <c r="B955" i="6" s="1"/>
  <c r="M1484" i="5"/>
  <c r="L1484" i="5"/>
  <c r="N1484" i="5" s="1"/>
  <c r="F1484" i="5"/>
  <c r="B1485" i="5" s="1"/>
  <c r="I1484" i="5"/>
  <c r="I1416" i="12" l="1"/>
  <c r="F1416" i="12"/>
  <c r="B1417" i="12" s="1"/>
  <c r="N1416" i="12"/>
  <c r="M1416" i="12"/>
  <c r="D955" i="6"/>
  <c r="E955" i="6" s="1"/>
  <c r="I955" i="6" s="1"/>
  <c r="G955" i="6"/>
  <c r="K955" i="6" s="1"/>
  <c r="D1485" i="5"/>
  <c r="E1485" i="5" s="1"/>
  <c r="G1485" i="5"/>
  <c r="K1485" i="5" s="1"/>
  <c r="G1417" i="12" l="1"/>
  <c r="K1417" i="12" s="1"/>
  <c r="L1417" i="12" s="1"/>
  <c r="D1417" i="12"/>
  <c r="E1417" i="12" s="1"/>
  <c r="M955" i="6"/>
  <c r="L955" i="6"/>
  <c r="N955" i="6" s="1"/>
  <c r="F955" i="6"/>
  <c r="B956" i="6" s="1"/>
  <c r="M1485" i="5"/>
  <c r="L1485" i="5"/>
  <c r="N1485" i="5" s="1"/>
  <c r="F1485" i="5"/>
  <c r="B1486" i="5" s="1"/>
  <c r="I1485" i="5"/>
  <c r="I1417" i="12" l="1"/>
  <c r="F1417" i="12"/>
  <c r="B1418" i="12" s="1"/>
  <c r="N1417" i="12"/>
  <c r="M1417" i="12"/>
  <c r="G956" i="6"/>
  <c r="K956" i="6" s="1"/>
  <c r="D956" i="6"/>
  <c r="E956" i="6" s="1"/>
  <c r="I956" i="6" s="1"/>
  <c r="D1486" i="5"/>
  <c r="E1486" i="5" s="1"/>
  <c r="G1486" i="5"/>
  <c r="K1486" i="5" s="1"/>
  <c r="G1418" i="12" l="1"/>
  <c r="K1418" i="12" s="1"/>
  <c r="L1418" i="12" s="1"/>
  <c r="D1418" i="12"/>
  <c r="E1418" i="12" s="1"/>
  <c r="F956" i="6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I1418" i="12" l="1"/>
  <c r="F1418" i="12"/>
  <c r="B1419" i="12" s="1"/>
  <c r="N1418" i="12"/>
  <c r="M1418" i="12"/>
  <c r="G957" i="6"/>
  <c r="K957" i="6" s="1"/>
  <c r="M957" i="6" s="1"/>
  <c r="F957" i="6"/>
  <c r="B958" i="6" s="1"/>
  <c r="G1487" i="5"/>
  <c r="K1487" i="5" s="1"/>
  <c r="D1487" i="5"/>
  <c r="E1487" i="5" s="1"/>
  <c r="G1419" i="12" l="1"/>
  <c r="K1419" i="12" s="1"/>
  <c r="L1419" i="12" s="1"/>
  <c r="D1419" i="12"/>
  <c r="E1419" i="12" s="1"/>
  <c r="L957" i="6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I1419" i="12" l="1"/>
  <c r="F1419" i="12"/>
  <c r="B1420" i="12" s="1"/>
  <c r="N1419" i="12"/>
  <c r="M1419" i="12"/>
  <c r="F958" i="6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1420" i="12" l="1"/>
  <c r="K1420" i="12" s="1"/>
  <c r="L1420" i="12" s="1"/>
  <c r="D1420" i="12"/>
  <c r="E1420" i="12" s="1"/>
  <c r="G959" i="6"/>
  <c r="K959" i="6" s="1"/>
  <c r="M959" i="6" s="1"/>
  <c r="F959" i="6"/>
  <c r="B960" i="6" s="1"/>
  <c r="M1488" i="5"/>
  <c r="L1488" i="5"/>
  <c r="N1488" i="5" s="1"/>
  <c r="F1488" i="5"/>
  <c r="B1489" i="5" s="1"/>
  <c r="I1488" i="5"/>
  <c r="I1420" i="12" l="1"/>
  <c r="F1420" i="12"/>
  <c r="B1421" i="12" s="1"/>
  <c r="N1420" i="12"/>
  <c r="M1420" i="12"/>
  <c r="L959" i="6"/>
  <c r="N959" i="6" s="1"/>
  <c r="G960" i="6"/>
  <c r="K960" i="6" s="1"/>
  <c r="D960" i="6"/>
  <c r="E960" i="6" s="1"/>
  <c r="I960" i="6" s="1"/>
  <c r="D1489" i="5"/>
  <c r="E1489" i="5" s="1"/>
  <c r="G1489" i="5"/>
  <c r="K1489" i="5" s="1"/>
  <c r="G1421" i="12" l="1"/>
  <c r="K1421" i="12" s="1"/>
  <c r="L1421" i="12" s="1"/>
  <c r="D1421" i="12"/>
  <c r="E1421" i="12" s="1"/>
  <c r="F960" i="6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I1421" i="12" l="1"/>
  <c r="F1421" i="12"/>
  <c r="B1422" i="12" s="1"/>
  <c r="N1421" i="12"/>
  <c r="M1421" i="12"/>
  <c r="G961" i="6"/>
  <c r="K961" i="6" s="1"/>
  <c r="M961" i="6" s="1"/>
  <c r="F961" i="6"/>
  <c r="B962" i="6" s="1"/>
  <c r="D1490" i="5"/>
  <c r="E1490" i="5" s="1"/>
  <c r="G1490" i="5"/>
  <c r="K1490" i="5" s="1"/>
  <c r="G1422" i="12" l="1"/>
  <c r="K1422" i="12" s="1"/>
  <c r="L1422" i="12" s="1"/>
  <c r="D1422" i="12"/>
  <c r="E1422" i="12" s="1"/>
  <c r="L961" i="6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I1422" i="12" l="1"/>
  <c r="F1422" i="12"/>
  <c r="B1423" i="12" s="1"/>
  <c r="N1422" i="12"/>
  <c r="M1422" i="12"/>
  <c r="F962" i="6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G1423" i="12" l="1"/>
  <c r="K1423" i="12" s="1"/>
  <c r="L1423" i="12" s="1"/>
  <c r="D1423" i="12"/>
  <c r="E1423" i="12" s="1"/>
  <c r="G963" i="6"/>
  <c r="K963" i="6" s="1"/>
  <c r="M963" i="6" s="1"/>
  <c r="F963" i="6"/>
  <c r="B964" i="6" s="1"/>
  <c r="M1491" i="5"/>
  <c r="L1491" i="5"/>
  <c r="N1491" i="5" s="1"/>
  <c r="F1491" i="5"/>
  <c r="B1492" i="5" s="1"/>
  <c r="I1491" i="5"/>
  <c r="I1423" i="12" l="1"/>
  <c r="F1423" i="12"/>
  <c r="B1424" i="12" s="1"/>
  <c r="N1423" i="12"/>
  <c r="M1423" i="12"/>
  <c r="L963" i="6"/>
  <c r="N963" i="6" s="1"/>
  <c r="G964" i="6"/>
  <c r="K964" i="6" s="1"/>
  <c r="D964" i="6"/>
  <c r="E964" i="6" s="1"/>
  <c r="I964" i="6" s="1"/>
  <c r="G1492" i="5"/>
  <c r="K1492" i="5" s="1"/>
  <c r="D1492" i="5"/>
  <c r="E1492" i="5" s="1"/>
  <c r="G1424" i="12" l="1"/>
  <c r="K1424" i="12" s="1"/>
  <c r="L1424" i="12" s="1"/>
  <c r="D1424" i="12"/>
  <c r="E1424" i="12" s="1"/>
  <c r="F964" i="6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I1424" i="12" l="1"/>
  <c r="F1424" i="12"/>
  <c r="B1425" i="12" s="1"/>
  <c r="N1424" i="12"/>
  <c r="M1424" i="12"/>
  <c r="G965" i="6"/>
  <c r="K965" i="6" s="1"/>
  <c r="M965" i="6" s="1"/>
  <c r="F965" i="6"/>
  <c r="B966" i="6" s="1"/>
  <c r="D1493" i="5"/>
  <c r="E1493" i="5" s="1"/>
  <c r="G1493" i="5"/>
  <c r="K1493" i="5" s="1"/>
  <c r="G1425" i="12" l="1"/>
  <c r="K1425" i="12" s="1"/>
  <c r="L1425" i="12" s="1"/>
  <c r="D1425" i="12"/>
  <c r="E1425" i="12" s="1"/>
  <c r="L965" i="6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I1425" i="12" l="1"/>
  <c r="F1425" i="12"/>
  <c r="B1426" i="12" s="1"/>
  <c r="N1425" i="12"/>
  <c r="M1425" i="12"/>
  <c r="F966" i="6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1426" i="12" l="1"/>
  <c r="K1426" i="12" s="1"/>
  <c r="L1426" i="12" s="1"/>
  <c r="D1426" i="12"/>
  <c r="E1426" i="12" s="1"/>
  <c r="G967" i="6"/>
  <c r="K967" i="6" s="1"/>
  <c r="M967" i="6" s="1"/>
  <c r="F967" i="6"/>
  <c r="B968" i="6" s="1"/>
  <c r="F1494" i="5"/>
  <c r="B1495" i="5" s="1"/>
  <c r="I1494" i="5"/>
  <c r="M1494" i="5"/>
  <c r="L1494" i="5"/>
  <c r="N1494" i="5" s="1"/>
  <c r="I1426" i="12" l="1"/>
  <c r="F1426" i="12"/>
  <c r="B1427" i="12" s="1"/>
  <c r="N1426" i="12"/>
  <c r="M1426" i="12"/>
  <c r="L967" i="6"/>
  <c r="N967" i="6" s="1"/>
  <c r="G968" i="6"/>
  <c r="K968" i="6" s="1"/>
  <c r="D968" i="6"/>
  <c r="E968" i="6" s="1"/>
  <c r="I968" i="6" s="1"/>
  <c r="G1495" i="5"/>
  <c r="K1495" i="5" s="1"/>
  <c r="D1495" i="5"/>
  <c r="E1495" i="5" s="1"/>
  <c r="G1427" i="12" l="1"/>
  <c r="K1427" i="12" s="1"/>
  <c r="L1427" i="12" s="1"/>
  <c r="D1427" i="12"/>
  <c r="E1427" i="12" s="1"/>
  <c r="F968" i="6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I1427" i="12" l="1"/>
  <c r="F1427" i="12"/>
  <c r="B1428" i="12" s="1"/>
  <c r="N1427" i="12"/>
  <c r="M1427" i="12"/>
  <c r="G969" i="6"/>
  <c r="K969" i="6" s="1"/>
  <c r="M969" i="6" s="1"/>
  <c r="F969" i="6"/>
  <c r="B970" i="6" s="1"/>
  <c r="G1496" i="5"/>
  <c r="K1496" i="5" s="1"/>
  <c r="D1496" i="5"/>
  <c r="E1496" i="5" s="1"/>
  <c r="G1428" i="12" l="1"/>
  <c r="K1428" i="12" s="1"/>
  <c r="L1428" i="12" s="1"/>
  <c r="D1428" i="12"/>
  <c r="E1428" i="12" s="1"/>
  <c r="L969" i="6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I1428" i="12" l="1"/>
  <c r="F1428" i="12"/>
  <c r="B1429" i="12" s="1"/>
  <c r="N1428" i="12"/>
  <c r="M1428" i="12"/>
  <c r="F970" i="6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G1429" i="12" l="1"/>
  <c r="K1429" i="12" s="1"/>
  <c r="L1429" i="12" s="1"/>
  <c r="D1429" i="12"/>
  <c r="E1429" i="12" s="1"/>
  <c r="G971" i="6"/>
  <c r="K971" i="6" s="1"/>
  <c r="M971" i="6" s="1"/>
  <c r="F971" i="6"/>
  <c r="B972" i="6" s="1"/>
  <c r="F1497" i="5"/>
  <c r="B1498" i="5" s="1"/>
  <c r="I1497" i="5"/>
  <c r="M1497" i="5"/>
  <c r="L1497" i="5"/>
  <c r="N1497" i="5" s="1"/>
  <c r="I1429" i="12" l="1"/>
  <c r="F1429" i="12"/>
  <c r="B1430" i="12" s="1"/>
  <c r="N1429" i="12"/>
  <c r="M1429" i="12"/>
  <c r="L971" i="6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G1430" i="12" l="1"/>
  <c r="K1430" i="12" s="1"/>
  <c r="L1430" i="12" s="1"/>
  <c r="D1430" i="12"/>
  <c r="E1430" i="12" s="1"/>
  <c r="F972" i="6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I1430" i="12" l="1"/>
  <c r="F1430" i="12"/>
  <c r="B1431" i="12" s="1"/>
  <c r="N1430" i="12"/>
  <c r="M1430" i="12"/>
  <c r="G973" i="6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G1431" i="12" l="1"/>
  <c r="K1431" i="12" s="1"/>
  <c r="L1431" i="12" s="1"/>
  <c r="D1431" i="12"/>
  <c r="E1431" i="12" s="1"/>
  <c r="G974" i="6"/>
  <c r="K974" i="6" s="1"/>
  <c r="L974" i="6" s="1"/>
  <c r="N974" i="6" s="1"/>
  <c r="M973" i="6"/>
  <c r="F974" i="6"/>
  <c r="B975" i="6" s="1"/>
  <c r="G1500" i="5"/>
  <c r="K1500" i="5" s="1"/>
  <c r="D1500" i="5"/>
  <c r="E1500" i="5" s="1"/>
  <c r="F1500" i="5" s="1"/>
  <c r="B1501" i="5" s="1"/>
  <c r="M974" i="6" l="1"/>
  <c r="I1431" i="12"/>
  <c r="F1431" i="12"/>
  <c r="B1432" i="12" s="1"/>
  <c r="N1431" i="12"/>
  <c r="M1431" i="12"/>
  <c r="D975" i="6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G1432" i="12" l="1"/>
  <c r="K1432" i="12" s="1"/>
  <c r="L1432" i="12" s="1"/>
  <c r="D1432" i="12"/>
  <c r="E1432" i="12" s="1"/>
  <c r="M975" i="6"/>
  <c r="L975" i="6"/>
  <c r="N975" i="6" s="1"/>
  <c r="F975" i="6"/>
  <c r="B976" i="6" s="1"/>
  <c r="M1501" i="5"/>
  <c r="L1501" i="5"/>
  <c r="N1501" i="5" s="1"/>
  <c r="F1501" i="5"/>
  <c r="B1502" i="5" s="1"/>
  <c r="I1501" i="5"/>
  <c r="I1432" i="12" l="1"/>
  <c r="F1432" i="12"/>
  <c r="B1433" i="12" s="1"/>
  <c r="N1432" i="12"/>
  <c r="M1432" i="12"/>
  <c r="G976" i="6"/>
  <c r="K976" i="6" s="1"/>
  <c r="D976" i="6"/>
  <c r="E976" i="6" s="1"/>
  <c r="I976" i="6" s="1"/>
  <c r="G1502" i="5"/>
  <c r="K1502" i="5" s="1"/>
  <c r="D1502" i="5"/>
  <c r="E1502" i="5" s="1"/>
  <c r="D1433" i="12" l="1"/>
  <c r="E1433" i="12" s="1"/>
  <c r="I1433" i="12" s="1"/>
  <c r="G1433" i="12"/>
  <c r="K1433" i="12" s="1"/>
  <c r="L1433" i="12" s="1"/>
  <c r="F1433" i="12"/>
  <c r="B1434" i="12" s="1"/>
  <c r="F976" i="6"/>
  <c r="B977" i="6" s="1"/>
  <c r="L976" i="6"/>
  <c r="N976" i="6" s="1"/>
  <c r="M976" i="6"/>
  <c r="F1502" i="5"/>
  <c r="B1503" i="5" s="1"/>
  <c r="I1502" i="5"/>
  <c r="M1502" i="5"/>
  <c r="L1502" i="5"/>
  <c r="N1502" i="5" s="1"/>
  <c r="N1433" i="12" l="1"/>
  <c r="M1433" i="12"/>
  <c r="G1434" i="12"/>
  <c r="K1434" i="12" s="1"/>
  <c r="L1434" i="12" s="1"/>
  <c r="D1434" i="12"/>
  <c r="E1434" i="12" s="1"/>
  <c r="D977" i="6"/>
  <c r="E977" i="6" s="1"/>
  <c r="I977" i="6" s="1"/>
  <c r="G977" i="6"/>
  <c r="K977" i="6" s="1"/>
  <c r="G1503" i="5"/>
  <c r="K1503" i="5" s="1"/>
  <c r="D1503" i="5"/>
  <c r="E1503" i="5" s="1"/>
  <c r="I1434" i="12" l="1"/>
  <c r="F1434" i="12"/>
  <c r="B1435" i="12" s="1"/>
  <c r="N1434" i="12"/>
  <c r="M1434" i="12"/>
  <c r="M977" i="6"/>
  <c r="L977" i="6"/>
  <c r="N977" i="6" s="1"/>
  <c r="F977" i="6"/>
  <c r="B978" i="6" s="1"/>
  <c r="F1503" i="5"/>
  <c r="B1504" i="5" s="1"/>
  <c r="I1503" i="5"/>
  <c r="M1503" i="5"/>
  <c r="L1503" i="5"/>
  <c r="N1503" i="5" s="1"/>
  <c r="D1435" i="12" l="1"/>
  <c r="E1435" i="12" s="1"/>
  <c r="I1435" i="12" s="1"/>
  <c r="G1435" i="12"/>
  <c r="K1435" i="12" s="1"/>
  <c r="L1435" i="12" s="1"/>
  <c r="F1435" i="12"/>
  <c r="B1436" i="12" s="1"/>
  <c r="G978" i="6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N1435" i="12" l="1"/>
  <c r="M1435" i="12"/>
  <c r="G1436" i="12"/>
  <c r="K1436" i="12" s="1"/>
  <c r="L1436" i="12" s="1"/>
  <c r="D1436" i="12"/>
  <c r="E1436" i="12" s="1"/>
  <c r="F978" i="6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I1436" i="12" l="1"/>
  <c r="F1436" i="12"/>
  <c r="B1437" i="12" s="1"/>
  <c r="N1436" i="12"/>
  <c r="M1436" i="12"/>
  <c r="D979" i="6"/>
  <c r="E979" i="6" s="1"/>
  <c r="I979" i="6" s="1"/>
  <c r="G979" i="6"/>
  <c r="K979" i="6" s="1"/>
  <c r="M1505" i="5"/>
  <c r="L1505" i="5"/>
  <c r="N1505" i="5" s="1"/>
  <c r="F1505" i="5"/>
  <c r="B1506" i="5" s="1"/>
  <c r="I1505" i="5"/>
  <c r="G1437" i="12" l="1"/>
  <c r="K1437" i="12" s="1"/>
  <c r="L1437" i="12" s="1"/>
  <c r="D1437" i="12"/>
  <c r="E1437" i="12" s="1"/>
  <c r="M979" i="6"/>
  <c r="L979" i="6"/>
  <c r="N979" i="6" s="1"/>
  <c r="F979" i="6"/>
  <c r="B980" i="6" s="1"/>
  <c r="G1506" i="5"/>
  <c r="K1506" i="5" s="1"/>
  <c r="D1506" i="5"/>
  <c r="E1506" i="5" s="1"/>
  <c r="I1437" i="12" l="1"/>
  <c r="F1437" i="12"/>
  <c r="B1438" i="12" s="1"/>
  <c r="N1437" i="12"/>
  <c r="M1437" i="12"/>
  <c r="G980" i="6"/>
  <c r="K980" i="6" s="1"/>
  <c r="D980" i="6"/>
  <c r="E980" i="6" s="1"/>
  <c r="I980" i="6" s="1"/>
  <c r="F1506" i="5"/>
  <c r="B1507" i="5" s="1"/>
  <c r="I1506" i="5"/>
  <c r="M1506" i="5"/>
  <c r="L1506" i="5"/>
  <c r="N1506" i="5" s="1"/>
  <c r="G1438" i="12" l="1"/>
  <c r="K1438" i="12" s="1"/>
  <c r="L1438" i="12" s="1"/>
  <c r="D1438" i="12"/>
  <c r="E1438" i="12" s="1"/>
  <c r="F980" i="6"/>
  <c r="B981" i="6" s="1"/>
  <c r="L980" i="6"/>
  <c r="N980" i="6" s="1"/>
  <c r="M980" i="6"/>
  <c r="D1507" i="5"/>
  <c r="E1507" i="5" s="1"/>
  <c r="G1507" i="5"/>
  <c r="K1507" i="5" s="1"/>
  <c r="I1438" i="12" l="1"/>
  <c r="F1438" i="12"/>
  <c r="B1439" i="12" s="1"/>
  <c r="N1438" i="12"/>
  <c r="M1438" i="12"/>
  <c r="D981" i="6"/>
  <c r="E981" i="6" s="1"/>
  <c r="I981" i="6" s="1"/>
  <c r="G981" i="6"/>
  <c r="K981" i="6" s="1"/>
  <c r="M1507" i="5"/>
  <c r="L1507" i="5"/>
  <c r="N1507" i="5" s="1"/>
  <c r="F1507" i="5"/>
  <c r="B1508" i="5" s="1"/>
  <c r="I1507" i="5"/>
  <c r="G1439" i="12" l="1"/>
  <c r="K1439" i="12" s="1"/>
  <c r="L1439" i="12" s="1"/>
  <c r="D1439" i="12"/>
  <c r="E1439" i="12" s="1"/>
  <c r="M981" i="6"/>
  <c r="L981" i="6"/>
  <c r="N981" i="6" s="1"/>
  <c r="F981" i="6"/>
  <c r="B982" i="6" s="1"/>
  <c r="G1508" i="5"/>
  <c r="K1508" i="5" s="1"/>
  <c r="D1508" i="5"/>
  <c r="E1508" i="5" s="1"/>
  <c r="I1439" i="12" l="1"/>
  <c r="F1439" i="12"/>
  <c r="B1440" i="12" s="1"/>
  <c r="N1439" i="12"/>
  <c r="M1439" i="12"/>
  <c r="G982" i="6"/>
  <c r="K982" i="6" s="1"/>
  <c r="D982" i="6"/>
  <c r="E982" i="6" s="1"/>
  <c r="I982" i="6" s="1"/>
  <c r="F1508" i="5"/>
  <c r="B1509" i="5" s="1"/>
  <c r="I1508" i="5"/>
  <c r="M1508" i="5"/>
  <c r="L1508" i="5"/>
  <c r="N1508" i="5" s="1"/>
  <c r="G1440" i="12" l="1"/>
  <c r="K1440" i="12" s="1"/>
  <c r="L1440" i="12" s="1"/>
  <c r="D1440" i="12"/>
  <c r="E1440" i="12" s="1"/>
  <c r="F982" i="6"/>
  <c r="B983" i="6" s="1"/>
  <c r="L982" i="6"/>
  <c r="N982" i="6" s="1"/>
  <c r="M982" i="6"/>
  <c r="D1509" i="5"/>
  <c r="E1509" i="5" s="1"/>
  <c r="G1509" i="5"/>
  <c r="K1509" i="5" s="1"/>
  <c r="I1440" i="12" l="1"/>
  <c r="F1440" i="12"/>
  <c r="B1441" i="12" s="1"/>
  <c r="N1440" i="12"/>
  <c r="M1440" i="12"/>
  <c r="D983" i="6"/>
  <c r="E983" i="6" s="1"/>
  <c r="I983" i="6" s="1"/>
  <c r="G983" i="6"/>
  <c r="K983" i="6" s="1"/>
  <c r="M1509" i="5"/>
  <c r="L1509" i="5"/>
  <c r="N1509" i="5" s="1"/>
  <c r="F1509" i="5"/>
  <c r="B1510" i="5" s="1"/>
  <c r="I1509" i="5"/>
  <c r="D1441" i="12" l="1"/>
  <c r="E1441" i="12" s="1"/>
  <c r="I1441" i="12" s="1"/>
  <c r="G1441" i="12"/>
  <c r="K1441" i="12" s="1"/>
  <c r="L1441" i="12" s="1"/>
  <c r="F1441" i="12"/>
  <c r="B1442" i="12" s="1"/>
  <c r="M983" i="6"/>
  <c r="L983" i="6"/>
  <c r="N983" i="6" s="1"/>
  <c r="F983" i="6"/>
  <c r="B984" i="6" s="1"/>
  <c r="D1510" i="5"/>
  <c r="E1510" i="5" s="1"/>
  <c r="G1510" i="5"/>
  <c r="K1510" i="5" s="1"/>
  <c r="N1441" i="12" l="1"/>
  <c r="M1441" i="12"/>
  <c r="G1442" i="12"/>
  <c r="K1442" i="12" s="1"/>
  <c r="L1442" i="12" s="1"/>
  <c r="D1442" i="12"/>
  <c r="E1442" i="12" s="1"/>
  <c r="G984" i="6"/>
  <c r="K984" i="6" s="1"/>
  <c r="D984" i="6"/>
  <c r="E984" i="6" s="1"/>
  <c r="I984" i="6" s="1"/>
  <c r="F1510" i="5"/>
  <c r="B1511" i="5" s="1"/>
  <c r="I1510" i="5"/>
  <c r="M1510" i="5"/>
  <c r="L1510" i="5"/>
  <c r="N1510" i="5" s="1"/>
  <c r="I1442" i="12" l="1"/>
  <c r="F1442" i="12"/>
  <c r="B1443" i="12" s="1"/>
  <c r="N1442" i="12"/>
  <c r="M1442" i="12"/>
  <c r="F984" i="6"/>
  <c r="B985" i="6" s="1"/>
  <c r="L984" i="6"/>
  <c r="N984" i="6" s="1"/>
  <c r="M984" i="6"/>
  <c r="D1511" i="5"/>
  <c r="E1511" i="5" s="1"/>
  <c r="G1511" i="5"/>
  <c r="K1511" i="5" s="1"/>
  <c r="G1443" i="12" l="1"/>
  <c r="K1443" i="12" s="1"/>
  <c r="L1443" i="12" s="1"/>
  <c r="D1443" i="12"/>
  <c r="E1443" i="12" s="1"/>
  <c r="D985" i="6"/>
  <c r="E985" i="6" s="1"/>
  <c r="I985" i="6" s="1"/>
  <c r="G985" i="6"/>
  <c r="K985" i="6" s="1"/>
  <c r="M1511" i="5"/>
  <c r="L1511" i="5"/>
  <c r="N1511" i="5" s="1"/>
  <c r="F1511" i="5"/>
  <c r="B1512" i="5" s="1"/>
  <c r="I1511" i="5"/>
  <c r="I1443" i="12" l="1"/>
  <c r="F1443" i="12"/>
  <c r="B1444" i="12" s="1"/>
  <c r="N1443" i="12"/>
  <c r="M1443" i="12"/>
  <c r="M985" i="6"/>
  <c r="L985" i="6"/>
  <c r="N985" i="6" s="1"/>
  <c r="F985" i="6"/>
  <c r="B986" i="6" s="1"/>
  <c r="D1512" i="5"/>
  <c r="E1512" i="5" s="1"/>
  <c r="G1512" i="5"/>
  <c r="K1512" i="5" s="1"/>
  <c r="G1444" i="12" l="1"/>
  <c r="K1444" i="12" s="1"/>
  <c r="L1444" i="12" s="1"/>
  <c r="D1444" i="12"/>
  <c r="E1444" i="12" s="1"/>
  <c r="G986" i="6"/>
  <c r="K986" i="6" s="1"/>
  <c r="D986" i="6"/>
  <c r="E986" i="6" s="1"/>
  <c r="I986" i="6" s="1"/>
  <c r="M1512" i="5"/>
  <c r="L1512" i="5"/>
  <c r="N1512" i="5" s="1"/>
  <c r="F1512" i="5"/>
  <c r="B1513" i="5" s="1"/>
  <c r="I1512" i="5"/>
  <c r="I1444" i="12" l="1"/>
  <c r="F1444" i="12"/>
  <c r="B1445" i="12" s="1"/>
  <c r="N1444" i="12"/>
  <c r="M1444" i="12"/>
  <c r="F986" i="6"/>
  <c r="B987" i="6" s="1"/>
  <c r="L986" i="6"/>
  <c r="N986" i="6" s="1"/>
  <c r="M986" i="6"/>
  <c r="D1513" i="5"/>
  <c r="E1513" i="5" s="1"/>
  <c r="G1513" i="5"/>
  <c r="K1513" i="5" s="1"/>
  <c r="D1445" i="12" l="1"/>
  <c r="E1445" i="12" s="1"/>
  <c r="I1445" i="12" s="1"/>
  <c r="G1445" i="12"/>
  <c r="K1445" i="12" s="1"/>
  <c r="L1445" i="12" s="1"/>
  <c r="F1445" i="12"/>
  <c r="B1446" i="12" s="1"/>
  <c r="D987" i="6"/>
  <c r="E987" i="6" s="1"/>
  <c r="I987" i="6" s="1"/>
  <c r="G987" i="6"/>
  <c r="K987" i="6" s="1"/>
  <c r="M1513" i="5"/>
  <c r="L1513" i="5"/>
  <c r="N1513" i="5" s="1"/>
  <c r="F1513" i="5"/>
  <c r="B1514" i="5" s="1"/>
  <c r="I1513" i="5"/>
  <c r="N1445" i="12" l="1"/>
  <c r="M1445" i="12"/>
  <c r="G1446" i="12"/>
  <c r="K1446" i="12" s="1"/>
  <c r="L1446" i="12" s="1"/>
  <c r="D1446" i="12"/>
  <c r="E1446" i="12" s="1"/>
  <c r="M987" i="6"/>
  <c r="L987" i="6"/>
  <c r="N987" i="6" s="1"/>
  <c r="F987" i="6"/>
  <c r="B988" i="6" s="1"/>
  <c r="D1514" i="5"/>
  <c r="E1514" i="5" s="1"/>
  <c r="G1514" i="5"/>
  <c r="K1514" i="5" s="1"/>
  <c r="I1446" i="12" l="1"/>
  <c r="F1446" i="12"/>
  <c r="B1447" i="12" s="1"/>
  <c r="N1446" i="12"/>
  <c r="M1446" i="12"/>
  <c r="G988" i="6"/>
  <c r="K988" i="6" s="1"/>
  <c r="D988" i="6"/>
  <c r="E988" i="6" s="1"/>
  <c r="I988" i="6" s="1"/>
  <c r="M1514" i="5"/>
  <c r="L1514" i="5"/>
  <c r="N1514" i="5" s="1"/>
  <c r="F1514" i="5"/>
  <c r="B1515" i="5" s="1"/>
  <c r="I1514" i="5"/>
  <c r="D1447" i="12" l="1"/>
  <c r="E1447" i="12" s="1"/>
  <c r="I1447" i="12" s="1"/>
  <c r="G1447" i="12"/>
  <c r="K1447" i="12" s="1"/>
  <c r="L1447" i="12" s="1"/>
  <c r="F988" i="6"/>
  <c r="B989" i="6" s="1"/>
  <c r="L988" i="6"/>
  <c r="N988" i="6" s="1"/>
  <c r="M988" i="6"/>
  <c r="D1515" i="5"/>
  <c r="E1515" i="5" s="1"/>
  <c r="G1515" i="5"/>
  <c r="K1515" i="5" s="1"/>
  <c r="F1447" i="12" l="1"/>
  <c r="B1448" i="12" s="1"/>
  <c r="G1448" i="12" s="1"/>
  <c r="K1448" i="12" s="1"/>
  <c r="L1448" i="12" s="1"/>
  <c r="N1447" i="12"/>
  <c r="M1447" i="12"/>
  <c r="D989" i="6"/>
  <c r="E989" i="6" s="1"/>
  <c r="I989" i="6" s="1"/>
  <c r="G989" i="6"/>
  <c r="K989" i="6" s="1"/>
  <c r="M1515" i="5"/>
  <c r="L1515" i="5"/>
  <c r="N1515" i="5" s="1"/>
  <c r="F1515" i="5"/>
  <c r="B1516" i="5" s="1"/>
  <c r="I1515" i="5"/>
  <c r="D1448" i="12" l="1"/>
  <c r="E1448" i="12" s="1"/>
  <c r="I1448" i="12" s="1"/>
  <c r="N1448" i="12"/>
  <c r="M1448" i="12"/>
  <c r="M989" i="6"/>
  <c r="L989" i="6"/>
  <c r="N989" i="6" s="1"/>
  <c r="F989" i="6"/>
  <c r="B990" i="6" s="1"/>
  <c r="D1516" i="5"/>
  <c r="E1516" i="5" s="1"/>
  <c r="G1516" i="5"/>
  <c r="K1516" i="5" s="1"/>
  <c r="F1448" i="12" l="1"/>
  <c r="B1449" i="12" s="1"/>
  <c r="G1449" i="12" s="1"/>
  <c r="K1449" i="12" s="1"/>
  <c r="L1449" i="12" s="1"/>
  <c r="G990" i="6"/>
  <c r="K990" i="6" s="1"/>
  <c r="D990" i="6"/>
  <c r="E990" i="6" s="1"/>
  <c r="I990" i="6" s="1"/>
  <c r="M1516" i="5"/>
  <c r="L1516" i="5"/>
  <c r="N1516" i="5" s="1"/>
  <c r="F1516" i="5"/>
  <c r="B1517" i="5" s="1"/>
  <c r="I1516" i="5"/>
  <c r="D1449" i="12" l="1"/>
  <c r="E1449" i="12" s="1"/>
  <c r="I1449" i="12" s="1"/>
  <c r="N1449" i="12"/>
  <c r="M1449" i="12"/>
  <c r="F990" i="6"/>
  <c r="B991" i="6" s="1"/>
  <c r="L990" i="6"/>
  <c r="N990" i="6" s="1"/>
  <c r="M990" i="6"/>
  <c r="D1517" i="5"/>
  <c r="E1517" i="5" s="1"/>
  <c r="G1517" i="5"/>
  <c r="K1517" i="5" s="1"/>
  <c r="F1449" i="12" l="1"/>
  <c r="B1450" i="12" s="1"/>
  <c r="G1450" i="12" s="1"/>
  <c r="K1450" i="12" s="1"/>
  <c r="L1450" i="12" s="1"/>
  <c r="D991" i="6"/>
  <c r="E991" i="6" s="1"/>
  <c r="I991" i="6" s="1"/>
  <c r="G991" i="6"/>
  <c r="K991" i="6" s="1"/>
  <c r="M1517" i="5"/>
  <c r="L1517" i="5"/>
  <c r="N1517" i="5" s="1"/>
  <c r="F1517" i="5"/>
  <c r="B1518" i="5" s="1"/>
  <c r="I1517" i="5"/>
  <c r="D1450" i="12" l="1"/>
  <c r="E1450" i="12" s="1"/>
  <c r="I1450" i="12" s="1"/>
  <c r="F1450" i="12"/>
  <c r="B1451" i="12" s="1"/>
  <c r="N1450" i="12"/>
  <c r="M1450" i="12"/>
  <c r="M991" i="6"/>
  <c r="L991" i="6"/>
  <c r="N991" i="6" s="1"/>
  <c r="F991" i="6"/>
  <c r="B992" i="6" s="1"/>
  <c r="D1518" i="5"/>
  <c r="E1518" i="5" s="1"/>
  <c r="G1518" i="5"/>
  <c r="K1518" i="5" s="1"/>
  <c r="D1451" i="12" l="1"/>
  <c r="E1451" i="12" s="1"/>
  <c r="I1451" i="12" s="1"/>
  <c r="G1451" i="12"/>
  <c r="K1451" i="12" s="1"/>
  <c r="L1451" i="12" s="1"/>
  <c r="G992" i="6"/>
  <c r="K992" i="6" s="1"/>
  <c r="D992" i="6"/>
  <c r="E992" i="6" s="1"/>
  <c r="I992" i="6" s="1"/>
  <c r="M1518" i="5"/>
  <c r="L1518" i="5"/>
  <c r="N1518" i="5" s="1"/>
  <c r="F1518" i="5"/>
  <c r="B1519" i="5" s="1"/>
  <c r="I1518" i="5"/>
  <c r="F1451" i="12" l="1"/>
  <c r="B1452" i="12" s="1"/>
  <c r="G1452" i="12" s="1"/>
  <c r="K1452" i="12" s="1"/>
  <c r="L1452" i="12" s="1"/>
  <c r="N1451" i="12"/>
  <c r="M1451" i="12"/>
  <c r="F992" i="6"/>
  <c r="B993" i="6" s="1"/>
  <c r="L992" i="6"/>
  <c r="N992" i="6" s="1"/>
  <c r="M992" i="6"/>
  <c r="D1519" i="5"/>
  <c r="E1519" i="5" s="1"/>
  <c r="G1519" i="5"/>
  <c r="K1519" i="5" s="1"/>
  <c r="D1452" i="12" l="1"/>
  <c r="E1452" i="12" s="1"/>
  <c r="I1452" i="12" s="1"/>
  <c r="N1452" i="12"/>
  <c r="M1452" i="12"/>
  <c r="D993" i="6"/>
  <c r="E993" i="6" s="1"/>
  <c r="I993" i="6" s="1"/>
  <c r="G993" i="6"/>
  <c r="K993" i="6" s="1"/>
  <c r="M1519" i="5"/>
  <c r="L1519" i="5"/>
  <c r="N1519" i="5" s="1"/>
  <c r="F1519" i="5"/>
  <c r="B1520" i="5" s="1"/>
  <c r="I1519" i="5"/>
  <c r="F1452" i="12" l="1"/>
  <c r="B1453" i="12" s="1"/>
  <c r="D1453" i="12" s="1"/>
  <c r="E1453" i="12" s="1"/>
  <c r="I1453" i="12" s="1"/>
  <c r="M993" i="6"/>
  <c r="L993" i="6"/>
  <c r="N993" i="6" s="1"/>
  <c r="F993" i="6"/>
  <c r="B994" i="6" s="1"/>
  <c r="G1520" i="5"/>
  <c r="K1520" i="5" s="1"/>
  <c r="D1520" i="5"/>
  <c r="E1520" i="5" s="1"/>
  <c r="G1453" i="12" l="1"/>
  <c r="K1453" i="12" s="1"/>
  <c r="F1453" i="12"/>
  <c r="B1454" i="12" s="1"/>
  <c r="G1454" i="12" s="1"/>
  <c r="K1454" i="12" s="1"/>
  <c r="L1454" i="12" s="1"/>
  <c r="D1454" i="12"/>
  <c r="E1454" i="12" s="1"/>
  <c r="G994" i="6"/>
  <c r="K994" i="6" s="1"/>
  <c r="D994" i="6"/>
  <c r="E994" i="6" s="1"/>
  <c r="I994" i="6" s="1"/>
  <c r="F1520" i="5"/>
  <c r="B1521" i="5" s="1"/>
  <c r="I1520" i="5"/>
  <c r="M1520" i="5"/>
  <c r="L1520" i="5"/>
  <c r="N1520" i="5" s="1"/>
  <c r="M1453" i="12" l="1"/>
  <c r="L1453" i="12"/>
  <c r="N1453" i="12" s="1"/>
  <c r="I1454" i="12"/>
  <c r="F1454" i="12"/>
  <c r="B1455" i="12" s="1"/>
  <c r="N1454" i="12"/>
  <c r="M1454" i="12"/>
  <c r="F994" i="6"/>
  <c r="B995" i="6" s="1"/>
  <c r="L994" i="6"/>
  <c r="N994" i="6" s="1"/>
  <c r="M994" i="6"/>
  <c r="D1521" i="5"/>
  <c r="E1521" i="5" s="1"/>
  <c r="G1521" i="5"/>
  <c r="K1521" i="5" s="1"/>
  <c r="G1455" i="12" l="1"/>
  <c r="K1455" i="12" s="1"/>
  <c r="L1455" i="12" s="1"/>
  <c r="D1455" i="12"/>
  <c r="E1455" i="12" s="1"/>
  <c r="D995" i="6"/>
  <c r="E995" i="6" s="1"/>
  <c r="I995" i="6" s="1"/>
  <c r="G995" i="6"/>
  <c r="K995" i="6" s="1"/>
  <c r="M1521" i="5"/>
  <c r="L1521" i="5"/>
  <c r="N1521" i="5" s="1"/>
  <c r="F1521" i="5"/>
  <c r="B1522" i="5" s="1"/>
  <c r="I1521" i="5"/>
  <c r="I1455" i="12" l="1"/>
  <c r="F1455" i="12"/>
  <c r="B1456" i="12" s="1"/>
  <c r="N1455" i="12"/>
  <c r="M1455" i="12"/>
  <c r="M995" i="6"/>
  <c r="L995" i="6"/>
  <c r="N995" i="6" s="1"/>
  <c r="F995" i="6"/>
  <c r="B996" i="6" s="1"/>
  <c r="D1522" i="5"/>
  <c r="E1522" i="5" s="1"/>
  <c r="G1522" i="5"/>
  <c r="K1522" i="5" s="1"/>
  <c r="G1456" i="12" l="1"/>
  <c r="K1456" i="12" s="1"/>
  <c r="L1456" i="12" s="1"/>
  <c r="D1456" i="12"/>
  <c r="E1456" i="12" s="1"/>
  <c r="G996" i="6"/>
  <c r="K996" i="6" s="1"/>
  <c r="D996" i="6"/>
  <c r="E996" i="6" s="1"/>
  <c r="I996" i="6" s="1"/>
  <c r="M1522" i="5"/>
  <c r="L1522" i="5"/>
  <c r="N1522" i="5" s="1"/>
  <c r="F1522" i="5"/>
  <c r="B1523" i="5" s="1"/>
  <c r="I1522" i="5"/>
  <c r="I1456" i="12" l="1"/>
  <c r="F1456" i="12"/>
  <c r="B1457" i="12" s="1"/>
  <c r="N1456" i="12"/>
  <c r="M1456" i="12"/>
  <c r="F996" i="6"/>
  <c r="B997" i="6" s="1"/>
  <c r="L996" i="6"/>
  <c r="N996" i="6" s="1"/>
  <c r="M996" i="6"/>
  <c r="D1523" i="5"/>
  <c r="E1523" i="5" s="1"/>
  <c r="G1523" i="5"/>
  <c r="K1523" i="5" s="1"/>
  <c r="G1457" i="12" l="1"/>
  <c r="K1457" i="12" s="1"/>
  <c r="L1457" i="12" s="1"/>
  <c r="D1457" i="12"/>
  <c r="E1457" i="12" s="1"/>
  <c r="D997" i="6"/>
  <c r="E997" i="6" s="1"/>
  <c r="I997" i="6" s="1"/>
  <c r="G997" i="6"/>
  <c r="K997" i="6" s="1"/>
  <c r="M1523" i="5"/>
  <c r="L1523" i="5"/>
  <c r="N1523" i="5" s="1"/>
  <c r="F1523" i="5"/>
  <c r="B1524" i="5" s="1"/>
  <c r="I1523" i="5"/>
  <c r="I1457" i="12" l="1"/>
  <c r="F1457" i="12"/>
  <c r="B1458" i="12" s="1"/>
  <c r="N1457" i="12"/>
  <c r="M1457" i="12"/>
  <c r="M997" i="6"/>
  <c r="L997" i="6"/>
  <c r="N997" i="6" s="1"/>
  <c r="F997" i="6"/>
  <c r="B998" i="6" s="1"/>
  <c r="G1524" i="5"/>
  <c r="K1524" i="5" s="1"/>
  <c r="D1524" i="5"/>
  <c r="E1524" i="5" s="1"/>
  <c r="G1458" i="12" l="1"/>
  <c r="K1458" i="12" s="1"/>
  <c r="L1458" i="12" s="1"/>
  <c r="D1458" i="12"/>
  <c r="E1458" i="12" s="1"/>
  <c r="G998" i="6"/>
  <c r="K998" i="6" s="1"/>
  <c r="D998" i="6"/>
  <c r="E998" i="6" s="1"/>
  <c r="I998" i="6" s="1"/>
  <c r="F1524" i="5"/>
  <c r="B1525" i="5" s="1"/>
  <c r="I1524" i="5"/>
  <c r="M1524" i="5"/>
  <c r="L1524" i="5"/>
  <c r="N1524" i="5" s="1"/>
  <c r="I1458" i="12" l="1"/>
  <c r="F1458" i="12"/>
  <c r="B1459" i="12" s="1"/>
  <c r="N1458" i="12"/>
  <c r="M1458" i="12"/>
  <c r="F998" i="6"/>
  <c r="B999" i="6" s="1"/>
  <c r="L998" i="6"/>
  <c r="N998" i="6" s="1"/>
  <c r="M998" i="6"/>
  <c r="D1525" i="5"/>
  <c r="E1525" i="5" s="1"/>
  <c r="G1525" i="5"/>
  <c r="K1525" i="5" s="1"/>
  <c r="G1459" i="12" l="1"/>
  <c r="K1459" i="12" s="1"/>
  <c r="L1459" i="12" s="1"/>
  <c r="D1459" i="12"/>
  <c r="E1459" i="12" s="1"/>
  <c r="D999" i="6"/>
  <c r="E999" i="6" s="1"/>
  <c r="I999" i="6" s="1"/>
  <c r="G999" i="6"/>
  <c r="K999" i="6" s="1"/>
  <c r="M1525" i="5"/>
  <c r="L1525" i="5"/>
  <c r="N1525" i="5" s="1"/>
  <c r="F1525" i="5"/>
  <c r="B1526" i="5" s="1"/>
  <c r="I1525" i="5"/>
  <c r="I1459" i="12" l="1"/>
  <c r="F1459" i="12"/>
  <c r="B1460" i="12" s="1"/>
  <c r="N1459" i="12"/>
  <c r="M1459" i="12"/>
  <c r="M999" i="6"/>
  <c r="L999" i="6"/>
  <c r="N999" i="6" s="1"/>
  <c r="F999" i="6"/>
  <c r="B1000" i="6" s="1"/>
  <c r="D1526" i="5"/>
  <c r="E1526" i="5" s="1"/>
  <c r="G1526" i="5"/>
  <c r="K1526" i="5" s="1"/>
  <c r="G1460" i="12" l="1"/>
  <c r="K1460" i="12" s="1"/>
  <c r="L1460" i="12" s="1"/>
  <c r="D1460" i="12"/>
  <c r="E1460" i="12" s="1"/>
  <c r="D1000" i="6"/>
  <c r="E1000" i="6" s="1"/>
  <c r="I1000" i="6" s="1"/>
  <c r="G1000" i="6"/>
  <c r="K1000" i="6" s="1"/>
  <c r="M1526" i="5"/>
  <c r="L1526" i="5"/>
  <c r="N1526" i="5" s="1"/>
  <c r="F1526" i="5"/>
  <c r="B1527" i="5" s="1"/>
  <c r="I1526" i="5"/>
  <c r="I1460" i="12" l="1"/>
  <c r="F1460" i="12"/>
  <c r="B1461" i="12" s="1"/>
  <c r="N1460" i="12"/>
  <c r="M1460" i="12"/>
  <c r="M1000" i="6"/>
  <c r="L1000" i="6"/>
  <c r="N1000" i="6" s="1"/>
  <c r="F1000" i="6"/>
  <c r="B1001" i="6" s="1"/>
  <c r="D1527" i="5"/>
  <c r="E1527" i="5" s="1"/>
  <c r="G1527" i="5"/>
  <c r="K1527" i="5" s="1"/>
  <c r="G1461" i="12" l="1"/>
  <c r="K1461" i="12" s="1"/>
  <c r="L1461" i="12" s="1"/>
  <c r="D1461" i="12"/>
  <c r="E1461" i="12" s="1"/>
  <c r="G1001" i="6"/>
  <c r="K1001" i="6" s="1"/>
  <c r="D1001" i="6"/>
  <c r="E1001" i="6" s="1"/>
  <c r="I1001" i="6" s="1"/>
  <c r="M1527" i="5"/>
  <c r="L1527" i="5"/>
  <c r="N1527" i="5" s="1"/>
  <c r="F1527" i="5"/>
  <c r="B1528" i="5" s="1"/>
  <c r="I1527" i="5"/>
  <c r="I1461" i="12" l="1"/>
  <c r="F1461" i="12"/>
  <c r="B1462" i="12" s="1"/>
  <c r="N1461" i="12"/>
  <c r="M1461" i="12"/>
  <c r="F1001" i="6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462" i="12" l="1"/>
  <c r="K1462" i="12" s="1"/>
  <c r="L1462" i="12" s="1"/>
  <c r="D1462" i="12"/>
  <c r="E1462" i="12" s="1"/>
  <c r="G1002" i="6"/>
  <c r="K1002" i="6" s="1"/>
  <c r="M1002" i="6" s="1"/>
  <c r="F1002" i="6"/>
  <c r="B1003" i="6" s="1"/>
  <c r="M1528" i="5"/>
  <c r="L1528" i="5"/>
  <c r="N1528" i="5" s="1"/>
  <c r="F1528" i="5"/>
  <c r="B1529" i="5" s="1"/>
  <c r="I1528" i="5"/>
  <c r="I1462" i="12" l="1"/>
  <c r="F1462" i="12"/>
  <c r="B1463" i="12" s="1"/>
  <c r="N1462" i="12"/>
  <c r="M1462" i="12"/>
  <c r="L1002" i="6"/>
  <c r="N1002" i="6" s="1"/>
  <c r="G1003" i="6"/>
  <c r="K1003" i="6" s="1"/>
  <c r="D1003" i="6"/>
  <c r="E1003" i="6" s="1"/>
  <c r="I1003" i="6" s="1"/>
  <c r="D1529" i="5"/>
  <c r="E1529" i="5" s="1"/>
  <c r="G1529" i="5"/>
  <c r="K1529" i="5" s="1"/>
  <c r="G1463" i="12" l="1"/>
  <c r="K1463" i="12" s="1"/>
  <c r="L1463" i="12" s="1"/>
  <c r="D1463" i="12"/>
  <c r="E1463" i="12" s="1"/>
  <c r="F1003" i="6"/>
  <c r="B1004" i="6" s="1"/>
  <c r="M1003" i="6"/>
  <c r="L1003" i="6"/>
  <c r="N1003" i="6" s="1"/>
  <c r="M1529" i="5"/>
  <c r="L1529" i="5"/>
  <c r="N1529" i="5" s="1"/>
  <c r="F1529" i="5"/>
  <c r="B1530" i="5" s="1"/>
  <c r="I1529" i="5"/>
  <c r="I1463" i="12" l="1"/>
  <c r="F1463" i="12"/>
  <c r="B1464" i="12" s="1"/>
  <c r="N1463" i="12"/>
  <c r="M1463" i="12"/>
  <c r="G1004" i="6"/>
  <c r="K1004" i="6" s="1"/>
  <c r="D1004" i="6"/>
  <c r="E1004" i="6" s="1"/>
  <c r="I1004" i="6" s="1"/>
  <c r="D1530" i="5"/>
  <c r="E1530" i="5" s="1"/>
  <c r="G1530" i="5"/>
  <c r="K1530" i="5" s="1"/>
  <c r="G1464" i="12" l="1"/>
  <c r="K1464" i="12" s="1"/>
  <c r="L1464" i="12" s="1"/>
  <c r="D1464" i="12"/>
  <c r="E1464" i="12" s="1"/>
  <c r="F1004" i="6"/>
  <c r="B1005" i="6" s="1"/>
  <c r="L1004" i="6"/>
  <c r="N1004" i="6" s="1"/>
  <c r="M1004" i="6"/>
  <c r="M1530" i="5"/>
  <c r="L1530" i="5"/>
  <c r="N1530" i="5" s="1"/>
  <c r="F1530" i="5"/>
  <c r="B1531" i="5" s="1"/>
  <c r="I1530" i="5"/>
  <c r="I1464" i="12" l="1"/>
  <c r="F1464" i="12"/>
  <c r="B1465" i="12" s="1"/>
  <c r="N1464" i="12"/>
  <c r="M1464" i="12"/>
  <c r="D1005" i="6"/>
  <c r="E1005" i="6" s="1"/>
  <c r="I1005" i="6" s="1"/>
  <c r="G1005" i="6"/>
  <c r="K1005" i="6" s="1"/>
  <c r="D1531" i="5"/>
  <c r="E1531" i="5" s="1"/>
  <c r="G1531" i="5"/>
  <c r="K1531" i="5" s="1"/>
  <c r="G1465" i="12" l="1"/>
  <c r="K1465" i="12" s="1"/>
  <c r="L1465" i="12" s="1"/>
  <c r="D1465" i="12"/>
  <c r="E1465" i="12" s="1"/>
  <c r="M1005" i="6"/>
  <c r="L1005" i="6"/>
  <c r="N1005" i="6" s="1"/>
  <c r="F1005" i="6"/>
  <c r="B1006" i="6" s="1"/>
  <c r="M1531" i="5"/>
  <c r="L1531" i="5"/>
  <c r="N1531" i="5" s="1"/>
  <c r="F1531" i="5"/>
  <c r="B1532" i="5" s="1"/>
  <c r="I1531" i="5"/>
  <c r="I1465" i="12" l="1"/>
  <c r="F1465" i="12"/>
  <c r="B1466" i="12" s="1"/>
  <c r="N1465" i="12"/>
  <c r="M1465" i="12"/>
  <c r="G1006" i="6"/>
  <c r="K1006" i="6" s="1"/>
  <c r="D1006" i="6"/>
  <c r="E1006" i="6" s="1"/>
  <c r="I1006" i="6" s="1"/>
  <c r="D1532" i="5"/>
  <c r="E1532" i="5" s="1"/>
  <c r="G1532" i="5"/>
  <c r="K1532" i="5" s="1"/>
  <c r="G1466" i="12" l="1"/>
  <c r="K1466" i="12" s="1"/>
  <c r="L1466" i="12" s="1"/>
  <c r="D1466" i="12"/>
  <c r="E1466" i="12" s="1"/>
  <c r="F1006" i="6"/>
  <c r="B1007" i="6" s="1"/>
  <c r="L1006" i="6"/>
  <c r="N1006" i="6" s="1"/>
  <c r="M1006" i="6"/>
  <c r="L1532" i="5"/>
  <c r="N1532" i="5" s="1"/>
  <c r="M1532" i="5"/>
  <c r="F1532" i="5"/>
  <c r="B1533" i="5" s="1"/>
  <c r="I1532" i="5"/>
  <c r="I1466" i="12" l="1"/>
  <c r="F1466" i="12"/>
  <c r="B1467" i="12" s="1"/>
  <c r="N1466" i="12"/>
  <c r="M1466" i="12"/>
  <c r="D1007" i="6"/>
  <c r="E1007" i="6" s="1"/>
  <c r="I1007" i="6" s="1"/>
  <c r="G1007" i="6"/>
  <c r="K1007" i="6" s="1"/>
  <c r="G1533" i="5"/>
  <c r="K1533" i="5" s="1"/>
  <c r="D1533" i="5"/>
  <c r="E1533" i="5" s="1"/>
  <c r="D1467" i="12" l="1"/>
  <c r="E1467" i="12" s="1"/>
  <c r="I1467" i="12" s="1"/>
  <c r="G1467" i="12"/>
  <c r="K1467" i="12" s="1"/>
  <c r="L1467" i="12" s="1"/>
  <c r="F1467" i="12"/>
  <c r="B1468" i="12" s="1"/>
  <c r="M1007" i="6"/>
  <c r="L1007" i="6"/>
  <c r="N1007" i="6" s="1"/>
  <c r="F1007" i="6"/>
  <c r="B1008" i="6" s="1"/>
  <c r="F1533" i="5"/>
  <c r="B1534" i="5" s="1"/>
  <c r="I1533" i="5"/>
  <c r="L1533" i="5"/>
  <c r="N1533" i="5" s="1"/>
  <c r="M1533" i="5"/>
  <c r="N1467" i="12" l="1"/>
  <c r="M1467" i="12"/>
  <c r="G1468" i="12"/>
  <c r="K1468" i="12" s="1"/>
  <c r="L1468" i="12" s="1"/>
  <c r="D1468" i="12"/>
  <c r="E1468" i="12" s="1"/>
  <c r="G1008" i="6"/>
  <c r="K1008" i="6" s="1"/>
  <c r="D1008" i="6"/>
  <c r="E1008" i="6" s="1"/>
  <c r="I1008" i="6" s="1"/>
  <c r="G1534" i="5"/>
  <c r="K1534" i="5" s="1"/>
  <c r="D1534" i="5"/>
  <c r="E1534" i="5" s="1"/>
  <c r="I1468" i="12" l="1"/>
  <c r="F1468" i="12"/>
  <c r="B1469" i="12" s="1"/>
  <c r="N1468" i="12"/>
  <c r="M1468" i="12"/>
  <c r="F1008" i="6"/>
  <c r="B1009" i="6" s="1"/>
  <c r="L1008" i="6"/>
  <c r="N1008" i="6" s="1"/>
  <c r="M1008" i="6"/>
  <c r="F1534" i="5"/>
  <c r="B1535" i="5" s="1"/>
  <c r="I1534" i="5"/>
  <c r="M1534" i="5"/>
  <c r="L1534" i="5"/>
  <c r="N1534" i="5" s="1"/>
  <c r="G1469" i="12" l="1"/>
  <c r="K1469" i="12" s="1"/>
  <c r="L1469" i="12" s="1"/>
  <c r="D1469" i="12"/>
  <c r="E1469" i="12" s="1"/>
  <c r="D1009" i="6"/>
  <c r="E1009" i="6" s="1"/>
  <c r="I1009" i="6" s="1"/>
  <c r="G1009" i="6"/>
  <c r="K1009" i="6" s="1"/>
  <c r="D1535" i="5"/>
  <c r="E1535" i="5" s="1"/>
  <c r="G1535" i="5"/>
  <c r="K1535" i="5" s="1"/>
  <c r="I1469" i="12" l="1"/>
  <c r="F1469" i="12"/>
  <c r="B1470" i="12" s="1"/>
  <c r="N1469" i="12"/>
  <c r="M1469" i="12"/>
  <c r="M1009" i="6"/>
  <c r="L1009" i="6"/>
  <c r="N1009" i="6" s="1"/>
  <c r="F1009" i="6"/>
  <c r="B1010" i="6" s="1"/>
  <c r="M1535" i="5"/>
  <c r="L1535" i="5"/>
  <c r="N1535" i="5" s="1"/>
  <c r="F1535" i="5"/>
  <c r="B1536" i="5" s="1"/>
  <c r="I1535" i="5"/>
  <c r="G1470" i="12" l="1"/>
  <c r="K1470" i="12" s="1"/>
  <c r="L1470" i="12" s="1"/>
  <c r="D1470" i="12"/>
  <c r="E1470" i="12" s="1"/>
  <c r="G1010" i="6"/>
  <c r="K1010" i="6" s="1"/>
  <c r="D1010" i="6"/>
  <c r="E1010" i="6" s="1"/>
  <c r="I1010" i="6" s="1"/>
  <c r="D1536" i="5"/>
  <c r="E1536" i="5" s="1"/>
  <c r="G1536" i="5"/>
  <c r="K1536" i="5" s="1"/>
  <c r="I1470" i="12" l="1"/>
  <c r="F1470" i="12"/>
  <c r="B1471" i="12" s="1"/>
  <c r="N1470" i="12"/>
  <c r="M1470" i="12"/>
  <c r="F1010" i="6"/>
  <c r="B1011" i="6" s="1"/>
  <c r="L1010" i="6"/>
  <c r="N1010" i="6" s="1"/>
  <c r="M1010" i="6"/>
  <c r="M1536" i="5"/>
  <c r="L1536" i="5"/>
  <c r="N1536" i="5" s="1"/>
  <c r="F1536" i="5"/>
  <c r="B1537" i="5" s="1"/>
  <c r="I1536" i="5"/>
  <c r="G1471" i="12" l="1"/>
  <c r="K1471" i="12" s="1"/>
  <c r="L1471" i="12" s="1"/>
  <c r="D1471" i="12"/>
  <c r="E1471" i="12" s="1"/>
  <c r="D1011" i="6"/>
  <c r="E1011" i="6" s="1"/>
  <c r="I1011" i="6" s="1"/>
  <c r="G1011" i="6"/>
  <c r="K1011" i="6" s="1"/>
  <c r="D1537" i="5"/>
  <c r="E1537" i="5" s="1"/>
  <c r="G1537" i="5"/>
  <c r="K1537" i="5" s="1"/>
  <c r="I1471" i="12" l="1"/>
  <c r="F1471" i="12"/>
  <c r="B1472" i="12" s="1"/>
  <c r="N1471" i="12"/>
  <c r="M1471" i="12"/>
  <c r="M1011" i="6"/>
  <c r="L1011" i="6"/>
  <c r="N1011" i="6" s="1"/>
  <c r="F1011" i="6"/>
  <c r="B1012" i="6" s="1"/>
  <c r="M1537" i="5"/>
  <c r="L1537" i="5"/>
  <c r="N1537" i="5" s="1"/>
  <c r="F1537" i="5"/>
  <c r="B1538" i="5" s="1"/>
  <c r="I1537" i="5"/>
  <c r="G1472" i="12" l="1"/>
  <c r="K1472" i="12" s="1"/>
  <c r="L1472" i="12" s="1"/>
  <c r="D1472" i="12"/>
  <c r="E1472" i="12" s="1"/>
  <c r="G1012" i="6"/>
  <c r="K1012" i="6" s="1"/>
  <c r="D1012" i="6"/>
  <c r="E1012" i="6" s="1"/>
  <c r="I1012" i="6" s="1"/>
  <c r="D1538" i="5"/>
  <c r="E1538" i="5" s="1"/>
  <c r="G1538" i="5"/>
  <c r="K1538" i="5" s="1"/>
  <c r="I1472" i="12" l="1"/>
  <c r="F1472" i="12"/>
  <c r="B1473" i="12" s="1"/>
  <c r="N1472" i="12"/>
  <c r="M1472" i="12"/>
  <c r="F1012" i="6"/>
  <c r="B1013" i="6" s="1"/>
  <c r="L1012" i="6"/>
  <c r="N1012" i="6" s="1"/>
  <c r="M1012" i="6"/>
  <c r="M1538" i="5"/>
  <c r="L1538" i="5"/>
  <c r="N1538" i="5" s="1"/>
  <c r="F1538" i="5"/>
  <c r="B1539" i="5" s="1"/>
  <c r="I1538" i="5"/>
  <c r="G1473" i="12" l="1"/>
  <c r="K1473" i="12" s="1"/>
  <c r="L1473" i="12" s="1"/>
  <c r="D1473" i="12"/>
  <c r="E1473" i="12" s="1"/>
  <c r="D1013" i="6"/>
  <c r="E1013" i="6" s="1"/>
  <c r="I1013" i="6" s="1"/>
  <c r="G1013" i="6"/>
  <c r="K1013" i="6" s="1"/>
  <c r="D1539" i="5"/>
  <c r="E1539" i="5" s="1"/>
  <c r="G1539" i="5"/>
  <c r="K1539" i="5" s="1"/>
  <c r="I1473" i="12" l="1"/>
  <c r="F1473" i="12"/>
  <c r="B1474" i="12" s="1"/>
  <c r="N1473" i="12"/>
  <c r="M1473" i="12"/>
  <c r="M1013" i="6"/>
  <c r="L1013" i="6"/>
  <c r="N1013" i="6" s="1"/>
  <c r="F1013" i="6"/>
  <c r="B1014" i="6" s="1"/>
  <c r="M1539" i="5"/>
  <c r="L1539" i="5"/>
  <c r="N1539" i="5" s="1"/>
  <c r="F1539" i="5"/>
  <c r="B1540" i="5" s="1"/>
  <c r="I1539" i="5"/>
  <c r="G1474" i="12" l="1"/>
  <c r="K1474" i="12" s="1"/>
  <c r="L1474" i="12" s="1"/>
  <c r="D1474" i="12"/>
  <c r="E1474" i="12" s="1"/>
  <c r="G1014" i="6"/>
  <c r="K1014" i="6" s="1"/>
  <c r="D1014" i="6"/>
  <c r="E1014" i="6" s="1"/>
  <c r="I1014" i="6" s="1"/>
  <c r="G1540" i="5"/>
  <c r="K1540" i="5" s="1"/>
  <c r="D1540" i="5"/>
  <c r="E1540" i="5" s="1"/>
  <c r="I1474" i="12" l="1"/>
  <c r="F1474" i="12"/>
  <c r="B1475" i="12" s="1"/>
  <c r="N1474" i="12"/>
  <c r="M1474" i="12"/>
  <c r="F1014" i="6"/>
  <c r="B1015" i="6" s="1"/>
  <c r="L1014" i="6"/>
  <c r="N1014" i="6" s="1"/>
  <c r="M1014" i="6"/>
  <c r="F1540" i="5"/>
  <c r="B1541" i="5" s="1"/>
  <c r="I1540" i="5"/>
  <c r="M1540" i="5"/>
  <c r="L1540" i="5"/>
  <c r="N1540" i="5" s="1"/>
  <c r="G1475" i="12" l="1"/>
  <c r="K1475" i="12" s="1"/>
  <c r="L1475" i="12" s="1"/>
  <c r="D1475" i="12"/>
  <c r="E1475" i="12" s="1"/>
  <c r="D1015" i="6"/>
  <c r="E1015" i="6" s="1"/>
  <c r="I1015" i="6" s="1"/>
  <c r="G1015" i="6"/>
  <c r="K1015" i="6" s="1"/>
  <c r="D1541" i="5"/>
  <c r="E1541" i="5" s="1"/>
  <c r="G1541" i="5"/>
  <c r="K1541" i="5" s="1"/>
  <c r="I1475" i="12" l="1"/>
  <c r="F1475" i="12"/>
  <c r="B1476" i="12" s="1"/>
  <c r="N1475" i="12"/>
  <c r="M1475" i="12"/>
  <c r="M1015" i="6"/>
  <c r="L1015" i="6"/>
  <c r="N1015" i="6" s="1"/>
  <c r="F1015" i="6"/>
  <c r="B1016" i="6" s="1"/>
  <c r="M1541" i="5"/>
  <c r="L1541" i="5"/>
  <c r="N1541" i="5" s="1"/>
  <c r="F1541" i="5"/>
  <c r="B1542" i="5" s="1"/>
  <c r="I1541" i="5"/>
  <c r="G1476" i="12" l="1"/>
  <c r="K1476" i="12" s="1"/>
  <c r="L1476" i="12" s="1"/>
  <c r="D1476" i="12"/>
  <c r="E1476" i="12" s="1"/>
  <c r="G1016" i="6"/>
  <c r="K1016" i="6" s="1"/>
  <c r="D1016" i="6"/>
  <c r="E1016" i="6" s="1"/>
  <c r="I1016" i="6" s="1"/>
  <c r="D1542" i="5"/>
  <c r="E1542" i="5" s="1"/>
  <c r="G1542" i="5"/>
  <c r="K1542" i="5" s="1"/>
  <c r="I1476" i="12" l="1"/>
  <c r="F1476" i="12"/>
  <c r="B1477" i="12" s="1"/>
  <c r="N1476" i="12"/>
  <c r="M1476" i="12"/>
  <c r="F1016" i="6"/>
  <c r="B1017" i="6" s="1"/>
  <c r="L1016" i="6"/>
  <c r="N1016" i="6" s="1"/>
  <c r="M1016" i="6"/>
  <c r="M1542" i="5"/>
  <c r="L1542" i="5"/>
  <c r="N1542" i="5" s="1"/>
  <c r="F1542" i="5"/>
  <c r="B1543" i="5" s="1"/>
  <c r="I1542" i="5"/>
  <c r="G1477" i="12" l="1"/>
  <c r="K1477" i="12" s="1"/>
  <c r="L1477" i="12" s="1"/>
  <c r="D1477" i="12"/>
  <c r="E1477" i="12" s="1"/>
  <c r="D1017" i="6"/>
  <c r="E1017" i="6" s="1"/>
  <c r="I1017" i="6" s="1"/>
  <c r="G1017" i="6"/>
  <c r="K1017" i="6" s="1"/>
  <c r="D1543" i="5"/>
  <c r="E1543" i="5" s="1"/>
  <c r="G1543" i="5"/>
  <c r="K1543" i="5" s="1"/>
  <c r="I1477" i="12" l="1"/>
  <c r="F1477" i="12"/>
  <c r="B1478" i="12" s="1"/>
  <c r="N1477" i="12"/>
  <c r="M1477" i="12"/>
  <c r="M1017" i="6"/>
  <c r="L1017" i="6"/>
  <c r="N1017" i="6" s="1"/>
  <c r="F1017" i="6"/>
  <c r="B1018" i="6" s="1"/>
  <c r="M1543" i="5"/>
  <c r="L1543" i="5"/>
  <c r="N1543" i="5" s="1"/>
  <c r="F1543" i="5"/>
  <c r="B1544" i="5" s="1"/>
  <c r="I1543" i="5"/>
  <c r="G1478" i="12" l="1"/>
  <c r="K1478" i="12" s="1"/>
  <c r="L1478" i="12" s="1"/>
  <c r="D1478" i="12"/>
  <c r="E1478" i="12" s="1"/>
  <c r="G1018" i="6"/>
  <c r="K1018" i="6" s="1"/>
  <c r="D1018" i="6"/>
  <c r="E1018" i="6" s="1"/>
  <c r="I1018" i="6" s="1"/>
  <c r="D1544" i="5"/>
  <c r="E1544" i="5" s="1"/>
  <c r="G1544" i="5"/>
  <c r="K1544" i="5" s="1"/>
  <c r="I1478" i="12" l="1"/>
  <c r="F1478" i="12"/>
  <c r="B1479" i="12" s="1"/>
  <c r="N1478" i="12"/>
  <c r="M1478" i="12"/>
  <c r="F1018" i="6"/>
  <c r="B1019" i="6" s="1"/>
  <c r="L1018" i="6"/>
  <c r="N1018" i="6" s="1"/>
  <c r="M1018" i="6"/>
  <c r="L1544" i="5"/>
  <c r="N1544" i="5" s="1"/>
  <c r="M1544" i="5"/>
  <c r="F1544" i="5"/>
  <c r="B1545" i="5" s="1"/>
  <c r="I1544" i="5"/>
  <c r="G1479" i="12" l="1"/>
  <c r="K1479" i="12" s="1"/>
  <c r="L1479" i="12" s="1"/>
  <c r="D1479" i="12"/>
  <c r="E1479" i="12" s="1"/>
  <c r="D1019" i="6"/>
  <c r="E1019" i="6" s="1"/>
  <c r="I1019" i="6" s="1"/>
  <c r="G1019" i="6"/>
  <c r="K1019" i="6" s="1"/>
  <c r="D1545" i="5"/>
  <c r="E1545" i="5" s="1"/>
  <c r="G1545" i="5"/>
  <c r="K1545" i="5" s="1"/>
  <c r="I1479" i="12" l="1"/>
  <c r="F1479" i="12"/>
  <c r="B1480" i="12" s="1"/>
  <c r="N1479" i="12"/>
  <c r="M1479" i="12"/>
  <c r="M1019" i="6"/>
  <c r="L1019" i="6"/>
  <c r="N1019" i="6" s="1"/>
  <c r="F1019" i="6"/>
  <c r="B1020" i="6" s="1"/>
  <c r="M1545" i="5"/>
  <c r="L1545" i="5"/>
  <c r="N1545" i="5" s="1"/>
  <c r="F1545" i="5"/>
  <c r="B1546" i="5" s="1"/>
  <c r="I1545" i="5"/>
  <c r="G1480" i="12" l="1"/>
  <c r="K1480" i="12" s="1"/>
  <c r="L1480" i="12" s="1"/>
  <c r="D1480" i="12"/>
  <c r="E1480" i="12" s="1"/>
  <c r="G1020" i="6"/>
  <c r="K1020" i="6" s="1"/>
  <c r="D1020" i="6"/>
  <c r="E1020" i="6" s="1"/>
  <c r="I1020" i="6" s="1"/>
  <c r="D1546" i="5"/>
  <c r="E1546" i="5" s="1"/>
  <c r="G1546" i="5"/>
  <c r="K1546" i="5" s="1"/>
  <c r="I1480" i="12" l="1"/>
  <c r="F1480" i="12"/>
  <c r="B1481" i="12" s="1"/>
  <c r="N1480" i="12"/>
  <c r="M1480" i="12"/>
  <c r="F1020" i="6"/>
  <c r="B1021" i="6" s="1"/>
  <c r="L1020" i="6"/>
  <c r="N1020" i="6" s="1"/>
  <c r="M1020" i="6"/>
  <c r="M1546" i="5"/>
  <c r="L1546" i="5"/>
  <c r="N1546" i="5" s="1"/>
  <c r="F1546" i="5"/>
  <c r="B1547" i="5" s="1"/>
  <c r="I1546" i="5"/>
  <c r="G1481" i="12" l="1"/>
  <c r="K1481" i="12" s="1"/>
  <c r="L1481" i="12" s="1"/>
  <c r="D1481" i="12"/>
  <c r="E1481" i="12" s="1"/>
  <c r="D1021" i="6"/>
  <c r="E1021" i="6" s="1"/>
  <c r="I1021" i="6" s="1"/>
  <c r="G1021" i="6"/>
  <c r="K1021" i="6" s="1"/>
  <c r="D1547" i="5"/>
  <c r="E1547" i="5" s="1"/>
  <c r="G1547" i="5"/>
  <c r="K1547" i="5" s="1"/>
  <c r="I1481" i="12" l="1"/>
  <c r="F1481" i="12"/>
  <c r="B1482" i="12" s="1"/>
  <c r="N1481" i="12"/>
  <c r="M1481" i="12"/>
  <c r="M1021" i="6"/>
  <c r="L1021" i="6"/>
  <c r="N1021" i="6" s="1"/>
  <c r="F1021" i="6"/>
  <c r="B1022" i="6" s="1"/>
  <c r="M1547" i="5"/>
  <c r="L1547" i="5"/>
  <c r="N1547" i="5" s="1"/>
  <c r="F1547" i="5"/>
  <c r="B1548" i="5" s="1"/>
  <c r="I1547" i="5"/>
  <c r="G1482" i="12" l="1"/>
  <c r="K1482" i="12" s="1"/>
  <c r="D1482" i="12"/>
  <c r="E1482" i="12" s="1"/>
  <c r="G1022" i="6"/>
  <c r="K1022" i="6" s="1"/>
  <c r="D1022" i="6"/>
  <c r="E1022" i="6" s="1"/>
  <c r="I1022" i="6" s="1"/>
  <c r="D1548" i="5"/>
  <c r="E1548" i="5" s="1"/>
  <c r="G1548" i="5"/>
  <c r="K1548" i="5" s="1"/>
  <c r="L1482" i="12" l="1"/>
  <c r="N1482" i="12" s="1"/>
  <c r="I1482" i="12"/>
  <c r="F1482" i="12"/>
  <c r="B1483" i="12" s="1"/>
  <c r="M1482" i="12"/>
  <c r="F1022" i="6"/>
  <c r="B1023" i="6" s="1"/>
  <c r="L1022" i="6"/>
  <c r="N1022" i="6" s="1"/>
  <c r="M1022" i="6"/>
  <c r="M1548" i="5"/>
  <c r="L1548" i="5"/>
  <c r="N1548" i="5" s="1"/>
  <c r="F1548" i="5"/>
  <c r="B1549" i="5" s="1"/>
  <c r="I1548" i="5"/>
  <c r="G1483" i="12" l="1"/>
  <c r="K1483" i="12" s="1"/>
  <c r="L1483" i="12" s="1"/>
  <c r="D1483" i="12"/>
  <c r="E1483" i="12" s="1"/>
  <c r="D1023" i="6"/>
  <c r="E1023" i="6" s="1"/>
  <c r="I1023" i="6" s="1"/>
  <c r="G1023" i="6"/>
  <c r="K1023" i="6" s="1"/>
  <c r="D1549" i="5"/>
  <c r="E1549" i="5" s="1"/>
  <c r="G1549" i="5"/>
  <c r="K1549" i="5" s="1"/>
  <c r="F1483" i="12" l="1"/>
  <c r="B1484" i="12" s="1"/>
  <c r="I1483" i="12"/>
  <c r="N1483" i="12"/>
  <c r="M1483" i="12"/>
  <c r="M1023" i="6"/>
  <c r="L1023" i="6"/>
  <c r="N1023" i="6" s="1"/>
  <c r="F1023" i="6"/>
  <c r="B1024" i="6" s="1"/>
  <c r="M1549" i="5"/>
  <c r="L1549" i="5"/>
  <c r="N1549" i="5" s="1"/>
  <c r="F1549" i="5"/>
  <c r="B1550" i="5" s="1"/>
  <c r="I1549" i="5"/>
  <c r="G1484" i="12" l="1"/>
  <c r="K1484" i="12" s="1"/>
  <c r="L1484" i="12" s="1"/>
  <c r="D1484" i="12"/>
  <c r="E1484" i="12" s="1"/>
  <c r="G1024" i="6"/>
  <c r="K1024" i="6" s="1"/>
  <c r="D1024" i="6"/>
  <c r="E1024" i="6" s="1"/>
  <c r="I1024" i="6" s="1"/>
  <c r="D1550" i="5"/>
  <c r="E1550" i="5" s="1"/>
  <c r="G1550" i="5"/>
  <c r="K1550" i="5" s="1"/>
  <c r="I1484" i="12" l="1"/>
  <c r="F1484" i="12"/>
  <c r="B1485" i="12" s="1"/>
  <c r="N1484" i="12"/>
  <c r="M1484" i="12"/>
  <c r="F1024" i="6"/>
  <c r="B1025" i="6" s="1"/>
  <c r="L1024" i="6"/>
  <c r="N1024" i="6" s="1"/>
  <c r="M1024" i="6"/>
  <c r="M1550" i="5"/>
  <c r="L1550" i="5"/>
  <c r="N1550" i="5" s="1"/>
  <c r="F1550" i="5"/>
  <c r="B1551" i="5" s="1"/>
  <c r="I1550" i="5"/>
  <c r="G1485" i="12" l="1"/>
  <c r="K1485" i="12" s="1"/>
  <c r="L1485" i="12" s="1"/>
  <c r="D1485" i="12"/>
  <c r="E1485" i="12" s="1"/>
  <c r="D1025" i="6"/>
  <c r="E1025" i="6" s="1"/>
  <c r="I1025" i="6" s="1"/>
  <c r="G1025" i="6"/>
  <c r="K1025" i="6" s="1"/>
  <c r="D1551" i="5"/>
  <c r="E1551" i="5" s="1"/>
  <c r="G1551" i="5"/>
  <c r="K1551" i="5" s="1"/>
  <c r="F1485" i="12" l="1"/>
  <c r="B1486" i="12" s="1"/>
  <c r="I1485" i="12"/>
  <c r="N1485" i="12"/>
  <c r="M1485" i="12"/>
  <c r="M1025" i="6"/>
  <c r="L1025" i="6"/>
  <c r="N1025" i="6" s="1"/>
  <c r="F1025" i="6"/>
  <c r="B1026" i="6" s="1"/>
  <c r="M1551" i="5"/>
  <c r="L1551" i="5"/>
  <c r="N1551" i="5" s="1"/>
  <c r="F1551" i="5"/>
  <c r="B1552" i="5" s="1"/>
  <c r="I1551" i="5"/>
  <c r="G1486" i="12" l="1"/>
  <c r="K1486" i="12" s="1"/>
  <c r="L1486" i="12" s="1"/>
  <c r="D1486" i="12"/>
  <c r="E1486" i="12" s="1"/>
  <c r="G1026" i="6"/>
  <c r="K1026" i="6" s="1"/>
  <c r="D1026" i="6"/>
  <c r="E1026" i="6" s="1"/>
  <c r="I1026" i="6" s="1"/>
  <c r="D1552" i="5"/>
  <c r="E1552" i="5" s="1"/>
  <c r="G1552" i="5"/>
  <c r="K1552" i="5" s="1"/>
  <c r="I1486" i="12" l="1"/>
  <c r="F1486" i="12"/>
  <c r="B1487" i="12" s="1"/>
  <c r="N1486" i="12"/>
  <c r="M1486" i="12"/>
  <c r="F1026" i="6"/>
  <c r="B1027" i="6" s="1"/>
  <c r="L1026" i="6"/>
  <c r="N1026" i="6" s="1"/>
  <c r="M1026" i="6"/>
  <c r="M1552" i="5"/>
  <c r="L1552" i="5"/>
  <c r="N1552" i="5" s="1"/>
  <c r="F1552" i="5"/>
  <c r="B1553" i="5" s="1"/>
  <c r="I1552" i="5"/>
  <c r="G1487" i="12" l="1"/>
  <c r="K1487" i="12" s="1"/>
  <c r="L1487" i="12" s="1"/>
  <c r="D1487" i="12"/>
  <c r="E1487" i="12" s="1"/>
  <c r="D1027" i="6"/>
  <c r="E1027" i="6" s="1"/>
  <c r="I1027" i="6" s="1"/>
  <c r="G1027" i="6"/>
  <c r="K1027" i="6" s="1"/>
  <c r="D1553" i="5"/>
  <c r="E1553" i="5" s="1"/>
  <c r="G1553" i="5"/>
  <c r="K1553" i="5" s="1"/>
  <c r="I1487" i="12" l="1"/>
  <c r="F1487" i="12"/>
  <c r="B1488" i="12" s="1"/>
  <c r="N1487" i="12"/>
  <c r="M1487" i="12"/>
  <c r="M1027" i="6"/>
  <c r="L1027" i="6"/>
  <c r="N1027" i="6" s="1"/>
  <c r="F1027" i="6"/>
  <c r="B1028" i="6" s="1"/>
  <c r="M1553" i="5"/>
  <c r="L1553" i="5"/>
  <c r="N1553" i="5" s="1"/>
  <c r="F1553" i="5"/>
  <c r="B1554" i="5" s="1"/>
  <c r="I1553" i="5"/>
  <c r="G1488" i="12" l="1"/>
  <c r="K1488" i="12" s="1"/>
  <c r="L1488" i="12" s="1"/>
  <c r="D1488" i="12"/>
  <c r="E1488" i="12" s="1"/>
  <c r="G1028" i="6"/>
  <c r="K1028" i="6" s="1"/>
  <c r="D1028" i="6"/>
  <c r="E1028" i="6" s="1"/>
  <c r="I1028" i="6" s="1"/>
  <c r="D1554" i="5"/>
  <c r="E1554" i="5" s="1"/>
  <c r="G1554" i="5"/>
  <c r="K1554" i="5" s="1"/>
  <c r="I1488" i="12" l="1"/>
  <c r="F1488" i="12"/>
  <c r="B1489" i="12" s="1"/>
  <c r="N1488" i="12"/>
  <c r="M1488" i="12"/>
  <c r="F1028" i="6"/>
  <c r="B1029" i="6" s="1"/>
  <c r="L1028" i="6"/>
  <c r="N1028" i="6" s="1"/>
  <c r="M1028" i="6"/>
  <c r="M1554" i="5"/>
  <c r="L1554" i="5"/>
  <c r="N1554" i="5" s="1"/>
  <c r="F1554" i="5"/>
  <c r="B1555" i="5" s="1"/>
  <c r="I1554" i="5"/>
  <c r="G1489" i="12" l="1"/>
  <c r="K1489" i="12" s="1"/>
  <c r="L1489" i="12" s="1"/>
  <c r="D1489" i="12"/>
  <c r="E1489" i="12" s="1"/>
  <c r="D1029" i="6"/>
  <c r="E1029" i="6" s="1"/>
  <c r="I1029" i="6" s="1"/>
  <c r="G1029" i="6"/>
  <c r="K1029" i="6" s="1"/>
  <c r="D1555" i="5"/>
  <c r="E1555" i="5" s="1"/>
  <c r="G1555" i="5"/>
  <c r="K1555" i="5" s="1"/>
  <c r="I1489" i="12" l="1"/>
  <c r="F1489" i="12"/>
  <c r="B1490" i="12" s="1"/>
  <c r="N1489" i="12"/>
  <c r="M1489" i="12"/>
  <c r="M1029" i="6"/>
  <c r="L1029" i="6"/>
  <c r="N1029" i="6" s="1"/>
  <c r="F1029" i="6"/>
  <c r="B1030" i="6" s="1"/>
  <c r="M1555" i="5"/>
  <c r="L1555" i="5"/>
  <c r="N1555" i="5" s="1"/>
  <c r="F1555" i="5"/>
  <c r="B1556" i="5" s="1"/>
  <c r="I1555" i="5"/>
  <c r="G1490" i="12" l="1"/>
  <c r="K1490" i="12" s="1"/>
  <c r="L1490" i="12" s="1"/>
  <c r="D1490" i="12"/>
  <c r="E1490" i="12" s="1"/>
  <c r="G1030" i="6"/>
  <c r="K1030" i="6" s="1"/>
  <c r="D1030" i="6"/>
  <c r="E1030" i="6" s="1"/>
  <c r="I1030" i="6" s="1"/>
  <c r="G1556" i="5"/>
  <c r="K1556" i="5" s="1"/>
  <c r="D1556" i="5"/>
  <c r="E1556" i="5" s="1"/>
  <c r="I1490" i="12" l="1"/>
  <c r="F1490" i="12"/>
  <c r="B1491" i="12" s="1"/>
  <c r="N1490" i="12"/>
  <c r="M1490" i="12"/>
  <c r="F1030" i="6"/>
  <c r="B1031" i="6" s="1"/>
  <c r="L1030" i="6"/>
  <c r="N1030" i="6" s="1"/>
  <c r="M1030" i="6"/>
  <c r="F1556" i="5"/>
  <c r="B1557" i="5" s="1"/>
  <c r="I1556" i="5"/>
  <c r="M1556" i="5"/>
  <c r="L1556" i="5"/>
  <c r="N1556" i="5" s="1"/>
  <c r="G1491" i="12" l="1"/>
  <c r="K1491" i="12" s="1"/>
  <c r="L1491" i="12" s="1"/>
  <c r="D1491" i="12"/>
  <c r="E1491" i="12" s="1"/>
  <c r="D1031" i="6"/>
  <c r="E1031" i="6" s="1"/>
  <c r="I1031" i="6" s="1"/>
  <c r="G1031" i="6"/>
  <c r="K1031" i="6" s="1"/>
  <c r="D1557" i="5"/>
  <c r="E1557" i="5" s="1"/>
  <c r="G1557" i="5"/>
  <c r="K1557" i="5" s="1"/>
  <c r="F1491" i="12" l="1"/>
  <c r="B1492" i="12" s="1"/>
  <c r="I1491" i="12"/>
  <c r="N1491" i="12"/>
  <c r="M1491" i="12"/>
  <c r="M1031" i="6"/>
  <c r="L1031" i="6"/>
  <c r="N1031" i="6" s="1"/>
  <c r="F1031" i="6"/>
  <c r="B1032" i="6" s="1"/>
  <c r="M1557" i="5"/>
  <c r="L1557" i="5"/>
  <c r="N1557" i="5" s="1"/>
  <c r="F1557" i="5"/>
  <c r="B1558" i="5" s="1"/>
  <c r="I1557" i="5"/>
  <c r="G1492" i="12" l="1"/>
  <c r="K1492" i="12" s="1"/>
  <c r="L1492" i="12" s="1"/>
  <c r="D1492" i="12"/>
  <c r="E1492" i="12" s="1"/>
  <c r="G1032" i="6"/>
  <c r="K1032" i="6" s="1"/>
  <c r="D1032" i="6"/>
  <c r="E1032" i="6" s="1"/>
  <c r="I1032" i="6" s="1"/>
  <c r="D1558" i="5"/>
  <c r="E1558" i="5" s="1"/>
  <c r="G1558" i="5"/>
  <c r="K1558" i="5" s="1"/>
  <c r="I1492" i="12" l="1"/>
  <c r="F1492" i="12"/>
  <c r="B1493" i="12" s="1"/>
  <c r="N1492" i="12"/>
  <c r="M1492" i="12"/>
  <c r="F1032" i="6"/>
  <c r="B1033" i="6" s="1"/>
  <c r="L1032" i="6"/>
  <c r="N1032" i="6" s="1"/>
  <c r="M1032" i="6"/>
  <c r="M1558" i="5"/>
  <c r="L1558" i="5"/>
  <c r="N1558" i="5" s="1"/>
  <c r="F1558" i="5"/>
  <c r="B1559" i="5" s="1"/>
  <c r="I1558" i="5"/>
  <c r="G1493" i="12" l="1"/>
  <c r="K1493" i="12" s="1"/>
  <c r="L1493" i="12" s="1"/>
  <c r="D1493" i="12"/>
  <c r="E1493" i="12" s="1"/>
  <c r="D1033" i="6"/>
  <c r="E1033" i="6" s="1"/>
  <c r="I1033" i="6" s="1"/>
  <c r="G1033" i="6"/>
  <c r="K1033" i="6" s="1"/>
  <c r="D1559" i="5"/>
  <c r="E1559" i="5" s="1"/>
  <c r="G1559" i="5"/>
  <c r="K1559" i="5" s="1"/>
  <c r="I1493" i="12" l="1"/>
  <c r="F1493" i="12"/>
  <c r="B1494" i="12" s="1"/>
  <c r="N1493" i="12"/>
  <c r="M1493" i="12"/>
  <c r="M1033" i="6"/>
  <c r="L1033" i="6"/>
  <c r="N1033" i="6" s="1"/>
  <c r="F1033" i="6"/>
  <c r="B1034" i="6" s="1"/>
  <c r="L1559" i="5"/>
  <c r="N1559" i="5" s="1"/>
  <c r="M1559" i="5"/>
  <c r="F1559" i="5"/>
  <c r="B1560" i="5" s="1"/>
  <c r="I1559" i="5"/>
  <c r="G1494" i="12" l="1"/>
  <c r="K1494" i="12" s="1"/>
  <c r="L1494" i="12" s="1"/>
  <c r="D1494" i="12"/>
  <c r="E1494" i="12" s="1"/>
  <c r="G1034" i="6"/>
  <c r="K1034" i="6" s="1"/>
  <c r="D1034" i="6"/>
  <c r="E1034" i="6" s="1"/>
  <c r="I1034" i="6" s="1"/>
  <c r="D1560" i="5"/>
  <c r="E1560" i="5" s="1"/>
  <c r="G1560" i="5"/>
  <c r="K1560" i="5" s="1"/>
  <c r="I1494" i="12" l="1"/>
  <c r="F1494" i="12"/>
  <c r="B1495" i="12" s="1"/>
  <c r="N1494" i="12"/>
  <c r="M1494" i="12"/>
  <c r="F1034" i="6"/>
  <c r="B1035" i="6" s="1"/>
  <c r="L1034" i="6"/>
  <c r="N1034" i="6" s="1"/>
  <c r="M1034" i="6"/>
  <c r="M1560" i="5"/>
  <c r="L1560" i="5"/>
  <c r="N1560" i="5" s="1"/>
  <c r="F1560" i="5"/>
  <c r="B1561" i="5" s="1"/>
  <c r="I1560" i="5"/>
  <c r="G1495" i="12" l="1"/>
  <c r="K1495" i="12" s="1"/>
  <c r="L1495" i="12" s="1"/>
  <c r="D1495" i="12"/>
  <c r="E1495" i="12" s="1"/>
  <c r="D1035" i="6"/>
  <c r="E1035" i="6" s="1"/>
  <c r="I1035" i="6" s="1"/>
  <c r="G1035" i="6"/>
  <c r="K1035" i="6" s="1"/>
  <c r="D1561" i="5"/>
  <c r="E1561" i="5" s="1"/>
  <c r="G1561" i="5"/>
  <c r="K1561" i="5" s="1"/>
  <c r="I1495" i="12" l="1"/>
  <c r="F1495" i="12"/>
  <c r="B1496" i="12" s="1"/>
  <c r="N1495" i="12"/>
  <c r="M1495" i="12"/>
  <c r="M1035" i="6"/>
  <c r="L1035" i="6"/>
  <c r="N1035" i="6" s="1"/>
  <c r="F1035" i="6"/>
  <c r="B1036" i="6" s="1"/>
  <c r="L1561" i="5"/>
  <c r="N1561" i="5" s="1"/>
  <c r="M1561" i="5"/>
  <c r="F1561" i="5"/>
  <c r="B1562" i="5" s="1"/>
  <c r="I1561" i="5"/>
  <c r="G1496" i="12" l="1"/>
  <c r="K1496" i="12" s="1"/>
  <c r="L1496" i="12" s="1"/>
  <c r="D1496" i="12"/>
  <c r="E1496" i="12" s="1"/>
  <c r="G1036" i="6"/>
  <c r="K1036" i="6" s="1"/>
  <c r="D1036" i="6"/>
  <c r="E1036" i="6" s="1"/>
  <c r="I1036" i="6" s="1"/>
  <c r="D1562" i="5"/>
  <c r="E1562" i="5" s="1"/>
  <c r="G1562" i="5"/>
  <c r="K1562" i="5" s="1"/>
  <c r="I1496" i="12" l="1"/>
  <c r="F1496" i="12"/>
  <c r="B1497" i="12" s="1"/>
  <c r="N1496" i="12"/>
  <c r="M1496" i="12"/>
  <c r="F1036" i="6"/>
  <c r="B1037" i="6" s="1"/>
  <c r="L1036" i="6"/>
  <c r="N1036" i="6" s="1"/>
  <c r="M1036" i="6"/>
  <c r="M1562" i="5"/>
  <c r="L1562" i="5"/>
  <c r="N1562" i="5" s="1"/>
  <c r="F1562" i="5"/>
  <c r="B1563" i="5" s="1"/>
  <c r="I1562" i="5"/>
  <c r="D1497" i="12" l="1"/>
  <c r="E1497" i="12" s="1"/>
  <c r="I1497" i="12" s="1"/>
  <c r="G1497" i="12"/>
  <c r="K1497" i="12" s="1"/>
  <c r="L1497" i="12" s="1"/>
  <c r="F1497" i="12"/>
  <c r="B1498" i="12" s="1"/>
  <c r="D1037" i="6"/>
  <c r="E1037" i="6" s="1"/>
  <c r="I1037" i="6" s="1"/>
  <c r="G1037" i="6"/>
  <c r="K1037" i="6" s="1"/>
  <c r="D1563" i="5"/>
  <c r="E1563" i="5" s="1"/>
  <c r="G1563" i="5"/>
  <c r="K1563" i="5" s="1"/>
  <c r="N1497" i="12" l="1"/>
  <c r="M1497" i="12"/>
  <c r="G1498" i="12"/>
  <c r="K1498" i="12" s="1"/>
  <c r="D1498" i="12"/>
  <c r="E1498" i="12" s="1"/>
  <c r="M1037" i="6"/>
  <c r="L1037" i="6"/>
  <c r="N1037" i="6" s="1"/>
  <c r="F1037" i="6"/>
  <c r="B1038" i="6" s="1"/>
  <c r="L1563" i="5"/>
  <c r="N1563" i="5" s="1"/>
  <c r="M1563" i="5"/>
  <c r="F1563" i="5"/>
  <c r="B1564" i="5" s="1"/>
  <c r="I1563" i="5"/>
  <c r="L1498" i="12" l="1"/>
  <c r="N1498" i="12" s="1"/>
  <c r="I1498" i="12"/>
  <c r="F1498" i="12"/>
  <c r="B1499" i="12" s="1"/>
  <c r="M1498" i="12"/>
  <c r="G1038" i="6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D1499" i="12" l="1"/>
  <c r="E1499" i="12" s="1"/>
  <c r="I1499" i="12" s="1"/>
  <c r="G1499" i="12"/>
  <c r="K1499" i="12" s="1"/>
  <c r="L1499" i="12" s="1"/>
  <c r="F1499" i="12"/>
  <c r="B1500" i="12" s="1"/>
  <c r="F1038" i="6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N1499" i="12" l="1"/>
  <c r="M1499" i="12"/>
  <c r="G1500" i="12"/>
  <c r="K1500" i="12" s="1"/>
  <c r="L1500" i="12" s="1"/>
  <c r="D1500" i="12"/>
  <c r="E1500" i="12" s="1"/>
  <c r="D1039" i="6"/>
  <c r="E1039" i="6" s="1"/>
  <c r="I1039" i="6" s="1"/>
  <c r="G1039" i="6"/>
  <c r="K1039" i="6" s="1"/>
  <c r="M1565" i="5"/>
  <c r="L1565" i="5"/>
  <c r="N1565" i="5" s="1"/>
  <c r="F1565" i="5"/>
  <c r="B1566" i="5" s="1"/>
  <c r="I1565" i="5"/>
  <c r="I1500" i="12" l="1"/>
  <c r="F1500" i="12"/>
  <c r="B1501" i="12" s="1"/>
  <c r="N1500" i="12"/>
  <c r="M1500" i="12"/>
  <c r="M1039" i="6"/>
  <c r="L1039" i="6"/>
  <c r="N1039" i="6" s="1"/>
  <c r="F1039" i="6"/>
  <c r="B1040" i="6" s="1"/>
  <c r="G1566" i="5"/>
  <c r="K1566" i="5" s="1"/>
  <c r="D1566" i="5"/>
  <c r="E1566" i="5" s="1"/>
  <c r="D1501" i="12" l="1"/>
  <c r="E1501" i="12" s="1"/>
  <c r="I1501" i="12" s="1"/>
  <c r="G1501" i="12"/>
  <c r="K1501" i="12" s="1"/>
  <c r="L1501" i="12" s="1"/>
  <c r="F1501" i="12"/>
  <c r="B1502" i="12" s="1"/>
  <c r="G1040" i="6"/>
  <c r="K1040" i="6" s="1"/>
  <c r="D1040" i="6"/>
  <c r="E1040" i="6" s="1"/>
  <c r="I1040" i="6" s="1"/>
  <c r="F1566" i="5"/>
  <c r="B1567" i="5" s="1"/>
  <c r="I1566" i="5"/>
  <c r="M1566" i="5"/>
  <c r="L1566" i="5"/>
  <c r="N1566" i="5" s="1"/>
  <c r="N1501" i="12" l="1"/>
  <c r="M1501" i="12"/>
  <c r="D1502" i="12"/>
  <c r="E1502" i="12" s="1"/>
  <c r="I1502" i="12" s="1"/>
  <c r="G1502" i="12"/>
  <c r="K1502" i="12" s="1"/>
  <c r="L1502" i="12" s="1"/>
  <c r="F1502" i="12"/>
  <c r="B1503" i="12" s="1"/>
  <c r="F1040" i="6"/>
  <c r="B1041" i="6" s="1"/>
  <c r="L1040" i="6"/>
  <c r="N1040" i="6" s="1"/>
  <c r="M1040" i="6"/>
  <c r="G1567" i="5"/>
  <c r="K1567" i="5" s="1"/>
  <c r="D1567" i="5"/>
  <c r="E1567" i="5" s="1"/>
  <c r="N1502" i="12" l="1"/>
  <c r="M1502" i="12"/>
  <c r="G1503" i="12"/>
  <c r="K1503" i="12" s="1"/>
  <c r="L1503" i="12" s="1"/>
  <c r="D1503" i="12"/>
  <c r="E1503" i="12" s="1"/>
  <c r="D1041" i="6"/>
  <c r="E1041" i="6" s="1"/>
  <c r="I1041" i="6" s="1"/>
  <c r="G1041" i="6"/>
  <c r="K1041" i="6" s="1"/>
  <c r="F1567" i="5"/>
  <c r="B1568" i="5" s="1"/>
  <c r="I1567" i="5"/>
  <c r="M1567" i="5"/>
  <c r="L1567" i="5"/>
  <c r="N1567" i="5" s="1"/>
  <c r="F1503" i="12" l="1"/>
  <c r="B1504" i="12" s="1"/>
  <c r="I1503" i="12"/>
  <c r="N1503" i="12"/>
  <c r="M1503" i="12"/>
  <c r="M1041" i="6"/>
  <c r="L1041" i="6"/>
  <c r="N1041" i="6" s="1"/>
  <c r="F1041" i="6"/>
  <c r="B1042" i="6" s="1"/>
  <c r="G1568" i="5"/>
  <c r="K1568" i="5" s="1"/>
  <c r="D1568" i="5"/>
  <c r="E1568" i="5" s="1"/>
  <c r="F1568" i="5" s="1"/>
  <c r="B1569" i="5" s="1"/>
  <c r="G1504" i="12" l="1"/>
  <c r="K1504" i="12" s="1"/>
  <c r="L1504" i="12" s="1"/>
  <c r="D1504" i="12"/>
  <c r="E1504" i="12" s="1"/>
  <c r="G1042" i="6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I1504" i="12" l="1"/>
  <c r="F1504" i="12"/>
  <c r="B1505" i="12" s="1"/>
  <c r="N1504" i="12"/>
  <c r="M1504" i="12"/>
  <c r="F1042" i="6"/>
  <c r="B1043" i="6" s="1"/>
  <c r="L1042" i="6"/>
  <c r="N1042" i="6" s="1"/>
  <c r="M1042" i="6"/>
  <c r="F1569" i="5"/>
  <c r="B1570" i="5" s="1"/>
  <c r="I1569" i="5"/>
  <c r="L1569" i="5"/>
  <c r="N1569" i="5" s="1"/>
  <c r="M1569" i="5"/>
  <c r="G1505" i="12" l="1"/>
  <c r="K1505" i="12" s="1"/>
  <c r="L1505" i="12" s="1"/>
  <c r="D1505" i="12"/>
  <c r="E1505" i="12" s="1"/>
  <c r="D1043" i="6"/>
  <c r="E1043" i="6" s="1"/>
  <c r="I1043" i="6" s="1"/>
  <c r="G1043" i="6"/>
  <c r="K1043" i="6" s="1"/>
  <c r="G1570" i="5"/>
  <c r="K1570" i="5" s="1"/>
  <c r="D1570" i="5"/>
  <c r="E1570" i="5" s="1"/>
  <c r="I1505" i="12" l="1"/>
  <c r="F1505" i="12"/>
  <c r="B1506" i="12" s="1"/>
  <c r="N1505" i="12"/>
  <c r="M1505" i="12"/>
  <c r="M1043" i="6"/>
  <c r="L1043" i="6"/>
  <c r="N1043" i="6" s="1"/>
  <c r="F1043" i="6"/>
  <c r="B1044" i="6" s="1"/>
  <c r="F1570" i="5"/>
  <c r="B1571" i="5" s="1"/>
  <c r="I1570" i="5"/>
  <c r="M1570" i="5"/>
  <c r="L1570" i="5"/>
  <c r="N1570" i="5" s="1"/>
  <c r="D1506" i="12" l="1"/>
  <c r="E1506" i="12" s="1"/>
  <c r="I1506" i="12" s="1"/>
  <c r="G1506" i="12"/>
  <c r="K1506" i="12" s="1"/>
  <c r="L1506" i="12" s="1"/>
  <c r="F1506" i="12"/>
  <c r="B1507" i="12" s="1"/>
  <c r="G1044" i="6"/>
  <c r="K1044" i="6" s="1"/>
  <c r="D1044" i="6"/>
  <c r="E1044" i="6" s="1"/>
  <c r="I1044" i="6" s="1"/>
  <c r="G1571" i="5"/>
  <c r="K1571" i="5" s="1"/>
  <c r="D1571" i="5"/>
  <c r="E1571" i="5" s="1"/>
  <c r="N1506" i="12" l="1"/>
  <c r="M1506" i="12"/>
  <c r="G1507" i="12"/>
  <c r="K1507" i="12" s="1"/>
  <c r="L1507" i="12" s="1"/>
  <c r="D1507" i="12"/>
  <c r="E1507" i="12" s="1"/>
  <c r="F1044" i="6"/>
  <c r="B1045" i="6" s="1"/>
  <c r="L1044" i="6"/>
  <c r="N1044" i="6" s="1"/>
  <c r="M1044" i="6"/>
  <c r="F1571" i="5"/>
  <c r="B1572" i="5" s="1"/>
  <c r="I1571" i="5"/>
  <c r="M1571" i="5"/>
  <c r="L1571" i="5"/>
  <c r="N1571" i="5" s="1"/>
  <c r="F1507" i="12" l="1"/>
  <c r="B1508" i="12" s="1"/>
  <c r="I1507" i="12"/>
  <c r="N1507" i="12"/>
  <c r="M1507" i="12"/>
  <c r="D1045" i="6"/>
  <c r="E1045" i="6" s="1"/>
  <c r="I1045" i="6" s="1"/>
  <c r="G1045" i="6"/>
  <c r="K1045" i="6" s="1"/>
  <c r="G1572" i="5"/>
  <c r="K1572" i="5" s="1"/>
  <c r="D1572" i="5"/>
  <c r="E1572" i="5" s="1"/>
  <c r="G1508" i="12" l="1"/>
  <c r="K1508" i="12" s="1"/>
  <c r="L1508" i="12" s="1"/>
  <c r="D1508" i="12"/>
  <c r="E1508" i="12" s="1"/>
  <c r="M1045" i="6"/>
  <c r="L1045" i="6"/>
  <c r="N1045" i="6" s="1"/>
  <c r="F1045" i="6"/>
  <c r="B1046" i="6" s="1"/>
  <c r="F1572" i="5"/>
  <c r="B1573" i="5" s="1"/>
  <c r="I1572" i="5"/>
  <c r="M1572" i="5"/>
  <c r="L1572" i="5"/>
  <c r="N1572" i="5" s="1"/>
  <c r="I1508" i="12" l="1"/>
  <c r="F1508" i="12"/>
  <c r="B1509" i="12" s="1"/>
  <c r="N1508" i="12"/>
  <c r="M1508" i="12"/>
  <c r="G1046" i="6"/>
  <c r="K1046" i="6" s="1"/>
  <c r="D1046" i="6"/>
  <c r="E1046" i="6" s="1"/>
  <c r="I1046" i="6" s="1"/>
  <c r="G1573" i="5"/>
  <c r="K1573" i="5" s="1"/>
  <c r="D1573" i="5"/>
  <c r="E1573" i="5" s="1"/>
  <c r="G1509" i="12" l="1"/>
  <c r="K1509" i="12" s="1"/>
  <c r="L1509" i="12" s="1"/>
  <c r="D1509" i="12"/>
  <c r="E1509" i="12" s="1"/>
  <c r="F1046" i="6"/>
  <c r="B1047" i="6" s="1"/>
  <c r="L1046" i="6"/>
  <c r="N1046" i="6" s="1"/>
  <c r="M1046" i="6"/>
  <c r="F1573" i="5"/>
  <c r="B1574" i="5" s="1"/>
  <c r="I1573" i="5"/>
  <c r="M1573" i="5"/>
  <c r="L1573" i="5"/>
  <c r="N1573" i="5" s="1"/>
  <c r="I1509" i="12" l="1"/>
  <c r="F1509" i="12"/>
  <c r="B1510" i="12" s="1"/>
  <c r="N1509" i="12"/>
  <c r="M1509" i="12"/>
  <c r="D1047" i="6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G1510" i="12" l="1"/>
  <c r="K1510" i="12" s="1"/>
  <c r="L1510" i="12" s="1"/>
  <c r="D1510" i="12"/>
  <c r="E1510" i="12" s="1"/>
  <c r="M1047" i="6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I1510" i="12" l="1"/>
  <c r="F1510" i="12"/>
  <c r="B1511" i="12" s="1"/>
  <c r="N1510" i="12"/>
  <c r="M1510" i="12"/>
  <c r="G1048" i="6"/>
  <c r="K1048" i="6" s="1"/>
  <c r="D1048" i="6"/>
  <c r="E1048" i="6" s="1"/>
  <c r="I1048" i="6" s="1"/>
  <c r="M1575" i="5"/>
  <c r="L1575" i="5"/>
  <c r="N1575" i="5" s="1"/>
  <c r="F1575" i="5"/>
  <c r="B1576" i="5" s="1"/>
  <c r="I1575" i="5"/>
  <c r="G1511" i="12" l="1"/>
  <c r="K1511" i="12" s="1"/>
  <c r="L1511" i="12" s="1"/>
  <c r="D1511" i="12"/>
  <c r="E1511" i="12" s="1"/>
  <c r="F1048" i="6"/>
  <c r="B1049" i="6" s="1"/>
  <c r="L1048" i="6"/>
  <c r="N1048" i="6" s="1"/>
  <c r="M1048" i="6"/>
  <c r="D1576" i="5"/>
  <c r="E1576" i="5" s="1"/>
  <c r="G1576" i="5"/>
  <c r="K1576" i="5" s="1"/>
  <c r="F1511" i="12" l="1"/>
  <c r="B1512" i="12" s="1"/>
  <c r="I1511" i="12"/>
  <c r="N1511" i="12"/>
  <c r="M1511" i="12"/>
  <c r="D1049" i="6"/>
  <c r="E1049" i="6" s="1"/>
  <c r="I1049" i="6" s="1"/>
  <c r="G1049" i="6"/>
  <c r="K1049" i="6" s="1"/>
  <c r="M1576" i="5"/>
  <c r="L1576" i="5"/>
  <c r="N1576" i="5" s="1"/>
  <c r="F1576" i="5"/>
  <c r="B1577" i="5" s="1"/>
  <c r="I1576" i="5"/>
  <c r="G1512" i="12" l="1"/>
  <c r="K1512" i="12" s="1"/>
  <c r="L1512" i="12" s="1"/>
  <c r="D1512" i="12"/>
  <c r="E1512" i="12" s="1"/>
  <c r="M1049" i="6"/>
  <c r="L1049" i="6"/>
  <c r="N1049" i="6" s="1"/>
  <c r="F1049" i="6"/>
  <c r="B1050" i="6" s="1"/>
  <c r="D1577" i="5"/>
  <c r="E1577" i="5" s="1"/>
  <c r="G1577" i="5"/>
  <c r="K1577" i="5" s="1"/>
  <c r="F1512" i="12" l="1"/>
  <c r="B1513" i="12" s="1"/>
  <c r="I1512" i="12"/>
  <c r="N1512" i="12"/>
  <c r="M1512" i="12"/>
  <c r="G1050" i="6"/>
  <c r="K1050" i="6" s="1"/>
  <c r="D1050" i="6"/>
  <c r="E1050" i="6" s="1"/>
  <c r="I1050" i="6" s="1"/>
  <c r="M1577" i="5"/>
  <c r="L1577" i="5"/>
  <c r="N1577" i="5" s="1"/>
  <c r="F1577" i="5"/>
  <c r="B1578" i="5" s="1"/>
  <c r="I1577" i="5"/>
  <c r="G1513" i="12" l="1"/>
  <c r="K1513" i="12" s="1"/>
  <c r="L1513" i="12" s="1"/>
  <c r="D1513" i="12"/>
  <c r="E1513" i="12" s="1"/>
  <c r="F1050" i="6"/>
  <c r="B1051" i="6" s="1"/>
  <c r="L1050" i="6"/>
  <c r="N1050" i="6" s="1"/>
  <c r="M1050" i="6"/>
  <c r="D1578" i="5"/>
  <c r="E1578" i="5" s="1"/>
  <c r="G1578" i="5"/>
  <c r="K1578" i="5" s="1"/>
  <c r="I1513" i="12" l="1"/>
  <c r="F1513" i="12"/>
  <c r="B1514" i="12" s="1"/>
  <c r="N1513" i="12"/>
  <c r="M1513" i="12"/>
  <c r="D1051" i="6"/>
  <c r="E1051" i="6" s="1"/>
  <c r="I1051" i="6" s="1"/>
  <c r="G1051" i="6"/>
  <c r="K1051" i="6" s="1"/>
  <c r="M1578" i="5"/>
  <c r="L1578" i="5"/>
  <c r="N1578" i="5" s="1"/>
  <c r="F1578" i="5"/>
  <c r="B1579" i="5" s="1"/>
  <c r="I1578" i="5"/>
  <c r="G1514" i="12" l="1"/>
  <c r="K1514" i="12" s="1"/>
  <c r="L1514" i="12" s="1"/>
  <c r="D1514" i="12"/>
  <c r="E1514" i="12" s="1"/>
  <c r="M1051" i="6"/>
  <c r="L1051" i="6"/>
  <c r="N1051" i="6" s="1"/>
  <c r="F1051" i="6"/>
  <c r="B1052" i="6" s="1"/>
  <c r="D1579" i="5"/>
  <c r="E1579" i="5" s="1"/>
  <c r="G1579" i="5"/>
  <c r="K1579" i="5" s="1"/>
  <c r="I1514" i="12" l="1"/>
  <c r="F1514" i="12"/>
  <c r="B1515" i="12" s="1"/>
  <c r="N1514" i="12"/>
  <c r="M1514" i="12"/>
  <c r="G1052" i="6"/>
  <c r="K1052" i="6" s="1"/>
  <c r="D1052" i="6"/>
  <c r="E1052" i="6" s="1"/>
  <c r="I1052" i="6" s="1"/>
  <c r="M1579" i="5"/>
  <c r="L1579" i="5"/>
  <c r="N1579" i="5" s="1"/>
  <c r="F1579" i="5"/>
  <c r="B1580" i="5" s="1"/>
  <c r="I1579" i="5"/>
  <c r="D1515" i="12" l="1"/>
  <c r="E1515" i="12" s="1"/>
  <c r="I1515" i="12" s="1"/>
  <c r="G1515" i="12"/>
  <c r="K1515" i="12" s="1"/>
  <c r="L1515" i="12" s="1"/>
  <c r="F1515" i="12"/>
  <c r="B1516" i="12" s="1"/>
  <c r="F1052" i="6"/>
  <c r="B1053" i="6" s="1"/>
  <c r="L1052" i="6"/>
  <c r="N1052" i="6" s="1"/>
  <c r="M1052" i="6"/>
  <c r="D1580" i="5"/>
  <c r="E1580" i="5" s="1"/>
  <c r="G1580" i="5"/>
  <c r="K1580" i="5" s="1"/>
  <c r="N1515" i="12" l="1"/>
  <c r="M1515" i="12"/>
  <c r="G1516" i="12"/>
  <c r="K1516" i="12" s="1"/>
  <c r="L1516" i="12" s="1"/>
  <c r="D1516" i="12"/>
  <c r="E1516" i="12" s="1"/>
  <c r="D1053" i="6"/>
  <c r="E1053" i="6" s="1"/>
  <c r="I1053" i="6" s="1"/>
  <c r="G1053" i="6"/>
  <c r="K1053" i="6" s="1"/>
  <c r="M1580" i="5"/>
  <c r="L1580" i="5"/>
  <c r="N1580" i="5" s="1"/>
  <c r="F1580" i="5"/>
  <c r="B1581" i="5" s="1"/>
  <c r="I1580" i="5"/>
  <c r="I1516" i="12" l="1"/>
  <c r="F1516" i="12"/>
  <c r="B1517" i="12" s="1"/>
  <c r="N1516" i="12"/>
  <c r="M1516" i="12"/>
  <c r="M1053" i="6"/>
  <c r="L1053" i="6"/>
  <c r="N1053" i="6" s="1"/>
  <c r="F1053" i="6"/>
  <c r="B1054" i="6" s="1"/>
  <c r="D1581" i="5"/>
  <c r="E1581" i="5" s="1"/>
  <c r="G1581" i="5"/>
  <c r="K1581" i="5" s="1"/>
  <c r="D1517" i="12" l="1"/>
  <c r="E1517" i="12" s="1"/>
  <c r="I1517" i="12" s="1"/>
  <c r="G1517" i="12"/>
  <c r="K1517" i="12" s="1"/>
  <c r="L1517" i="12" s="1"/>
  <c r="G1054" i="6"/>
  <c r="K1054" i="6" s="1"/>
  <c r="D1054" i="6"/>
  <c r="E1054" i="6" s="1"/>
  <c r="I1054" i="6" s="1"/>
  <c r="M1581" i="5"/>
  <c r="L1581" i="5"/>
  <c r="N1581" i="5" s="1"/>
  <c r="F1581" i="5"/>
  <c r="B1582" i="5" s="1"/>
  <c r="I1581" i="5"/>
  <c r="F1517" i="12" l="1"/>
  <c r="B1518" i="12" s="1"/>
  <c r="G1518" i="12" s="1"/>
  <c r="K1518" i="12" s="1"/>
  <c r="L1518" i="12" s="1"/>
  <c r="N1517" i="12"/>
  <c r="M1517" i="12"/>
  <c r="F1054" i="6"/>
  <c r="B1055" i="6" s="1"/>
  <c r="L1054" i="6"/>
  <c r="N1054" i="6" s="1"/>
  <c r="M1054" i="6"/>
  <c r="D1582" i="5"/>
  <c r="E1582" i="5" s="1"/>
  <c r="G1582" i="5"/>
  <c r="K1582" i="5" s="1"/>
  <c r="D1518" i="12" l="1"/>
  <c r="E1518" i="12" s="1"/>
  <c r="F1518" i="12" s="1"/>
  <c r="B1519" i="12" s="1"/>
  <c r="N1518" i="12"/>
  <c r="M1518" i="12"/>
  <c r="D1055" i="6"/>
  <c r="E1055" i="6" s="1"/>
  <c r="I1055" i="6" s="1"/>
  <c r="G1055" i="6"/>
  <c r="K1055" i="6" s="1"/>
  <c r="M1582" i="5"/>
  <c r="L1582" i="5"/>
  <c r="N1582" i="5" s="1"/>
  <c r="F1582" i="5"/>
  <c r="B1583" i="5" s="1"/>
  <c r="I1582" i="5"/>
  <c r="I1518" i="12" l="1"/>
  <c r="G1519" i="12"/>
  <c r="K1519" i="12" s="1"/>
  <c r="L1519" i="12" s="1"/>
  <c r="D1519" i="12"/>
  <c r="E1519" i="12" s="1"/>
  <c r="M1055" i="6"/>
  <c r="L1055" i="6"/>
  <c r="N1055" i="6" s="1"/>
  <c r="F1055" i="6"/>
  <c r="B1056" i="6" s="1"/>
  <c r="D1583" i="5"/>
  <c r="E1583" i="5" s="1"/>
  <c r="G1583" i="5"/>
  <c r="K1583" i="5" s="1"/>
  <c r="I1519" i="12" l="1"/>
  <c r="F1519" i="12"/>
  <c r="B1520" i="12" s="1"/>
  <c r="N1519" i="12"/>
  <c r="M1519" i="12"/>
  <c r="G1056" i="6"/>
  <c r="K1056" i="6" s="1"/>
  <c r="D1056" i="6"/>
  <c r="E1056" i="6" s="1"/>
  <c r="I1056" i="6" s="1"/>
  <c r="M1583" i="5"/>
  <c r="L1583" i="5"/>
  <c r="N1583" i="5" s="1"/>
  <c r="F1583" i="5"/>
  <c r="B1584" i="5" s="1"/>
  <c r="I1583" i="5"/>
  <c r="G1520" i="12" l="1"/>
  <c r="K1520" i="12" s="1"/>
  <c r="L1520" i="12" s="1"/>
  <c r="D1520" i="12"/>
  <c r="E1520" i="12" s="1"/>
  <c r="F1056" i="6"/>
  <c r="B1057" i="6" s="1"/>
  <c r="L1056" i="6"/>
  <c r="N1056" i="6" s="1"/>
  <c r="M1056" i="6"/>
  <c r="D1584" i="5"/>
  <c r="E1584" i="5" s="1"/>
  <c r="G1584" i="5"/>
  <c r="K1584" i="5" s="1"/>
  <c r="I1520" i="12" l="1"/>
  <c r="F1520" i="12"/>
  <c r="B1521" i="12" s="1"/>
  <c r="N1520" i="12"/>
  <c r="M1520" i="12"/>
  <c r="D1057" i="6"/>
  <c r="E1057" i="6" s="1"/>
  <c r="I1057" i="6" s="1"/>
  <c r="G1057" i="6"/>
  <c r="K1057" i="6" s="1"/>
  <c r="M1584" i="5"/>
  <c r="L1584" i="5"/>
  <c r="N1584" i="5" s="1"/>
  <c r="F1584" i="5"/>
  <c r="B1585" i="5" s="1"/>
  <c r="I1584" i="5"/>
  <c r="G1521" i="12" l="1"/>
  <c r="K1521" i="12" s="1"/>
  <c r="L1521" i="12" s="1"/>
  <c r="D1521" i="12"/>
  <c r="E1521" i="12" s="1"/>
  <c r="M1057" i="6"/>
  <c r="L1057" i="6"/>
  <c r="N1057" i="6" s="1"/>
  <c r="F1057" i="6"/>
  <c r="B1058" i="6" s="1"/>
  <c r="D1585" i="5"/>
  <c r="E1585" i="5" s="1"/>
  <c r="G1585" i="5"/>
  <c r="K1585" i="5" s="1"/>
  <c r="F1521" i="12" l="1"/>
  <c r="B1522" i="12" s="1"/>
  <c r="I1521" i="12"/>
  <c r="N1521" i="12"/>
  <c r="M1521" i="12"/>
  <c r="G1058" i="6"/>
  <c r="K1058" i="6" s="1"/>
  <c r="D1058" i="6"/>
  <c r="E1058" i="6" s="1"/>
  <c r="I1058" i="6" s="1"/>
  <c r="M1585" i="5"/>
  <c r="L1585" i="5"/>
  <c r="N1585" i="5" s="1"/>
  <c r="F1585" i="5"/>
  <c r="B1586" i="5" s="1"/>
  <c r="I1585" i="5"/>
  <c r="G1522" i="12" l="1"/>
  <c r="K1522" i="12" s="1"/>
  <c r="L1522" i="12" s="1"/>
  <c r="D1522" i="12"/>
  <c r="E1522" i="12" s="1"/>
  <c r="F1058" i="6"/>
  <c r="B1059" i="6" s="1"/>
  <c r="L1058" i="6"/>
  <c r="N1058" i="6" s="1"/>
  <c r="M1058" i="6"/>
  <c r="D1586" i="5"/>
  <c r="E1586" i="5" s="1"/>
  <c r="G1586" i="5"/>
  <c r="K1586" i="5" s="1"/>
  <c r="I1522" i="12" l="1"/>
  <c r="F1522" i="12"/>
  <c r="B1523" i="12" s="1"/>
  <c r="N1522" i="12"/>
  <c r="M1522" i="12"/>
  <c r="D1059" i="6"/>
  <c r="E1059" i="6" s="1"/>
  <c r="I1059" i="6" s="1"/>
  <c r="G1059" i="6"/>
  <c r="K1059" i="6" s="1"/>
  <c r="M1586" i="5"/>
  <c r="L1586" i="5"/>
  <c r="N1586" i="5" s="1"/>
  <c r="F1586" i="5"/>
  <c r="B1587" i="5" s="1"/>
  <c r="I1586" i="5"/>
  <c r="G1523" i="12" l="1"/>
  <c r="K1523" i="12" s="1"/>
  <c r="L1523" i="12" s="1"/>
  <c r="D1523" i="12"/>
  <c r="E1523" i="12" s="1"/>
  <c r="M1059" i="6"/>
  <c r="L1059" i="6"/>
  <c r="N1059" i="6" s="1"/>
  <c r="F1059" i="6"/>
  <c r="B1060" i="6" s="1"/>
  <c r="D1587" i="5"/>
  <c r="E1587" i="5" s="1"/>
  <c r="G1587" i="5"/>
  <c r="K1587" i="5" s="1"/>
  <c r="I1523" i="12" l="1"/>
  <c r="F1523" i="12"/>
  <c r="B1524" i="12" s="1"/>
  <c r="N1523" i="12"/>
  <c r="M1523" i="12"/>
  <c r="G1060" i="6"/>
  <c r="K1060" i="6" s="1"/>
  <c r="D1060" i="6"/>
  <c r="E1060" i="6" s="1"/>
  <c r="I1060" i="6" s="1"/>
  <c r="M1587" i="5"/>
  <c r="L1587" i="5"/>
  <c r="N1587" i="5" s="1"/>
  <c r="F1587" i="5"/>
  <c r="B1588" i="5" s="1"/>
  <c r="I1587" i="5"/>
  <c r="G1524" i="12" l="1"/>
  <c r="K1524" i="12" s="1"/>
  <c r="L1524" i="12" s="1"/>
  <c r="D1524" i="12"/>
  <c r="E1524" i="12" s="1"/>
  <c r="F1060" i="6"/>
  <c r="B1061" i="6" s="1"/>
  <c r="L1060" i="6"/>
  <c r="N1060" i="6" s="1"/>
  <c r="M1060" i="6"/>
  <c r="G1588" i="5"/>
  <c r="K1588" i="5" s="1"/>
  <c r="D1588" i="5"/>
  <c r="E1588" i="5" s="1"/>
  <c r="F1524" i="12" l="1"/>
  <c r="B1525" i="12" s="1"/>
  <c r="I1524" i="12"/>
  <c r="N1524" i="12"/>
  <c r="M1524" i="12"/>
  <c r="D1061" i="6"/>
  <c r="E1061" i="6" s="1"/>
  <c r="I1061" i="6" s="1"/>
  <c r="G1061" i="6"/>
  <c r="K1061" i="6" s="1"/>
  <c r="F1588" i="5"/>
  <c r="B1589" i="5" s="1"/>
  <c r="I1588" i="5"/>
  <c r="M1588" i="5"/>
  <c r="L1588" i="5"/>
  <c r="N1588" i="5" s="1"/>
  <c r="G1525" i="12" l="1"/>
  <c r="K1525" i="12" s="1"/>
  <c r="L1525" i="12" s="1"/>
  <c r="D1525" i="12"/>
  <c r="E1525" i="12" s="1"/>
  <c r="M1061" i="6"/>
  <c r="L1061" i="6"/>
  <c r="N1061" i="6" s="1"/>
  <c r="F1061" i="6"/>
  <c r="B1062" i="6" s="1"/>
  <c r="D1589" i="5"/>
  <c r="E1589" i="5" s="1"/>
  <c r="G1589" i="5"/>
  <c r="K1589" i="5" s="1"/>
  <c r="I1525" i="12" l="1"/>
  <c r="F1525" i="12"/>
  <c r="B1526" i="12" s="1"/>
  <c r="N1525" i="12"/>
  <c r="M1525" i="12"/>
  <c r="G1062" i="6"/>
  <c r="K1062" i="6" s="1"/>
  <c r="D1062" i="6"/>
  <c r="E1062" i="6" s="1"/>
  <c r="I1062" i="6" s="1"/>
  <c r="M1589" i="5"/>
  <c r="L1589" i="5"/>
  <c r="N1589" i="5" s="1"/>
  <c r="F1589" i="5"/>
  <c r="B1590" i="5" s="1"/>
  <c r="I1589" i="5"/>
  <c r="G1526" i="12" l="1"/>
  <c r="K1526" i="12" s="1"/>
  <c r="L1526" i="12" s="1"/>
  <c r="D1526" i="12"/>
  <c r="E1526" i="12" s="1"/>
  <c r="F1062" i="6"/>
  <c r="B1063" i="6" s="1"/>
  <c r="L1062" i="6"/>
  <c r="N1062" i="6" s="1"/>
  <c r="M1062" i="6"/>
  <c r="D1590" i="5"/>
  <c r="E1590" i="5" s="1"/>
  <c r="G1590" i="5"/>
  <c r="K1590" i="5" s="1"/>
  <c r="F1526" i="12" l="1"/>
  <c r="B1527" i="12" s="1"/>
  <c r="I1526" i="12"/>
  <c r="N1526" i="12"/>
  <c r="M1526" i="12"/>
  <c r="D1063" i="6"/>
  <c r="E1063" i="6" s="1"/>
  <c r="I1063" i="6" s="1"/>
  <c r="G1063" i="6"/>
  <c r="K1063" i="6" s="1"/>
  <c r="M1590" i="5"/>
  <c r="L1590" i="5"/>
  <c r="N1590" i="5" s="1"/>
  <c r="F1590" i="5"/>
  <c r="B1591" i="5" s="1"/>
  <c r="I1590" i="5"/>
  <c r="G1527" i="12" l="1"/>
  <c r="K1527" i="12" s="1"/>
  <c r="L1527" i="12" s="1"/>
  <c r="D1527" i="12"/>
  <c r="E1527" i="12" s="1"/>
  <c r="M1063" i="6"/>
  <c r="L1063" i="6"/>
  <c r="N1063" i="6" s="1"/>
  <c r="F1063" i="6"/>
  <c r="B1064" i="6" s="1"/>
  <c r="D1591" i="5"/>
  <c r="E1591" i="5" s="1"/>
  <c r="G1591" i="5"/>
  <c r="K1591" i="5" s="1"/>
  <c r="I1527" i="12" l="1"/>
  <c r="F1527" i="12"/>
  <c r="B1528" i="12" s="1"/>
  <c r="N1527" i="12"/>
  <c r="M1527" i="12"/>
  <c r="G1064" i="6"/>
  <c r="K1064" i="6" s="1"/>
  <c r="D1064" i="6"/>
  <c r="E1064" i="6" s="1"/>
  <c r="I1064" i="6" s="1"/>
  <c r="M1591" i="5"/>
  <c r="L1591" i="5"/>
  <c r="N1591" i="5" s="1"/>
  <c r="F1591" i="5"/>
  <c r="B1592" i="5" s="1"/>
  <c r="I1591" i="5"/>
  <c r="G1528" i="12" l="1"/>
  <c r="K1528" i="12" s="1"/>
  <c r="L1528" i="12" s="1"/>
  <c r="D1528" i="12"/>
  <c r="E1528" i="12" s="1"/>
  <c r="F1064" i="6"/>
  <c r="B1065" i="6" s="1"/>
  <c r="L1064" i="6"/>
  <c r="N1064" i="6" s="1"/>
  <c r="M1064" i="6"/>
  <c r="D1592" i="5"/>
  <c r="E1592" i="5" s="1"/>
  <c r="G1592" i="5"/>
  <c r="K1592" i="5" s="1"/>
  <c r="I1528" i="12" l="1"/>
  <c r="F1528" i="12"/>
  <c r="B1529" i="12" s="1"/>
  <c r="N1528" i="12"/>
  <c r="M1528" i="12"/>
  <c r="D1065" i="6"/>
  <c r="E1065" i="6" s="1"/>
  <c r="I1065" i="6" s="1"/>
  <c r="G1065" i="6"/>
  <c r="K1065" i="6" s="1"/>
  <c r="M1592" i="5"/>
  <c r="L1592" i="5"/>
  <c r="N1592" i="5" s="1"/>
  <c r="F1592" i="5"/>
  <c r="B1593" i="5" s="1"/>
  <c r="I1592" i="5"/>
  <c r="G1529" i="12" l="1"/>
  <c r="K1529" i="12" s="1"/>
  <c r="L1529" i="12" s="1"/>
  <c r="D1529" i="12"/>
  <c r="E1529" i="12" s="1"/>
  <c r="M1065" i="6"/>
  <c r="L1065" i="6"/>
  <c r="N1065" i="6" s="1"/>
  <c r="F1065" i="6"/>
  <c r="B1066" i="6" s="1"/>
  <c r="D1593" i="5"/>
  <c r="E1593" i="5" s="1"/>
  <c r="G1593" i="5"/>
  <c r="K1593" i="5" s="1"/>
  <c r="I1529" i="12" l="1"/>
  <c r="F1529" i="12"/>
  <c r="B1530" i="12" s="1"/>
  <c r="N1529" i="12"/>
  <c r="M1529" i="12"/>
  <c r="G1066" i="6"/>
  <c r="K1066" i="6" s="1"/>
  <c r="D1066" i="6"/>
  <c r="E1066" i="6" s="1"/>
  <c r="I1066" i="6" s="1"/>
  <c r="M1593" i="5"/>
  <c r="L1593" i="5"/>
  <c r="N1593" i="5" s="1"/>
  <c r="F1593" i="5"/>
  <c r="B1594" i="5" s="1"/>
  <c r="I1593" i="5"/>
  <c r="G1530" i="12" l="1"/>
  <c r="K1530" i="12" s="1"/>
  <c r="L1530" i="12" s="1"/>
  <c r="D1530" i="12"/>
  <c r="E1530" i="12" s="1"/>
  <c r="F1066" i="6"/>
  <c r="B1067" i="6" s="1"/>
  <c r="L1066" i="6"/>
  <c r="N1066" i="6" s="1"/>
  <c r="M1066" i="6"/>
  <c r="D1594" i="5"/>
  <c r="E1594" i="5" s="1"/>
  <c r="G1594" i="5"/>
  <c r="K1594" i="5" s="1"/>
  <c r="N1530" i="12" l="1"/>
  <c r="M1530" i="12"/>
  <c r="I1530" i="12"/>
  <c r="F1530" i="12"/>
  <c r="B1531" i="12" s="1"/>
  <c r="D1067" i="6"/>
  <c r="E1067" i="6" s="1"/>
  <c r="I1067" i="6" s="1"/>
  <c r="G1067" i="6"/>
  <c r="K1067" i="6" s="1"/>
  <c r="M1594" i="5"/>
  <c r="L1594" i="5"/>
  <c r="N1594" i="5" s="1"/>
  <c r="F1594" i="5"/>
  <c r="B1595" i="5" s="1"/>
  <c r="I1594" i="5"/>
  <c r="G1531" i="12" l="1"/>
  <c r="K1531" i="12" s="1"/>
  <c r="L1531" i="12" s="1"/>
  <c r="D1531" i="12"/>
  <c r="E1531" i="12" s="1"/>
  <c r="M1067" i="6"/>
  <c r="L1067" i="6"/>
  <c r="N1067" i="6" s="1"/>
  <c r="F1067" i="6"/>
  <c r="B1068" i="6" s="1"/>
  <c r="D1595" i="5"/>
  <c r="E1595" i="5" s="1"/>
  <c r="G1595" i="5"/>
  <c r="K1595" i="5" s="1"/>
  <c r="I1531" i="12" l="1"/>
  <c r="F1531" i="12"/>
  <c r="B1532" i="12" s="1"/>
  <c r="N1531" i="12"/>
  <c r="M1531" i="12"/>
  <c r="G1068" i="6"/>
  <c r="K1068" i="6" s="1"/>
  <c r="D1068" i="6"/>
  <c r="E1068" i="6" s="1"/>
  <c r="I1068" i="6" s="1"/>
  <c r="M1595" i="5"/>
  <c r="L1595" i="5"/>
  <c r="N1595" i="5" s="1"/>
  <c r="F1595" i="5"/>
  <c r="B1596" i="5" s="1"/>
  <c r="I1595" i="5"/>
  <c r="G1532" i="12" l="1"/>
  <c r="K1532" i="12" s="1"/>
  <c r="L1532" i="12" s="1"/>
  <c r="D1532" i="12"/>
  <c r="E1532" i="12" s="1"/>
  <c r="F1068" i="6"/>
  <c r="B1069" i="6" s="1"/>
  <c r="L1068" i="6"/>
  <c r="N1068" i="6" s="1"/>
  <c r="M1068" i="6"/>
  <c r="D1596" i="5"/>
  <c r="E1596" i="5" s="1"/>
  <c r="G1596" i="5"/>
  <c r="K1596" i="5" s="1"/>
  <c r="I1532" i="12" l="1"/>
  <c r="F1532" i="12"/>
  <c r="B1533" i="12" s="1"/>
  <c r="N1532" i="12"/>
  <c r="M1532" i="12"/>
  <c r="D1069" i="6"/>
  <c r="E1069" i="6" s="1"/>
  <c r="I1069" i="6" s="1"/>
  <c r="G1069" i="6"/>
  <c r="K1069" i="6" s="1"/>
  <c r="M1596" i="5"/>
  <c r="L1596" i="5"/>
  <c r="N1596" i="5" s="1"/>
  <c r="F1596" i="5"/>
  <c r="B1597" i="5" s="1"/>
  <c r="I1596" i="5"/>
  <c r="G1533" i="12" l="1"/>
  <c r="K1533" i="12" s="1"/>
  <c r="L1533" i="12" s="1"/>
  <c r="D1533" i="12"/>
  <c r="E1533" i="12" s="1"/>
  <c r="M1069" i="6"/>
  <c r="L1069" i="6"/>
  <c r="N1069" i="6" s="1"/>
  <c r="F1069" i="6"/>
  <c r="B1070" i="6" s="1"/>
  <c r="D1597" i="5"/>
  <c r="E1597" i="5" s="1"/>
  <c r="G1597" i="5"/>
  <c r="K1597" i="5" s="1"/>
  <c r="I1533" i="12" l="1"/>
  <c r="F1533" i="12"/>
  <c r="B1534" i="12" s="1"/>
  <c r="N1533" i="12"/>
  <c r="M1533" i="12"/>
  <c r="G1070" i="6"/>
  <c r="K1070" i="6" s="1"/>
  <c r="D1070" i="6"/>
  <c r="E1070" i="6" s="1"/>
  <c r="I1070" i="6" s="1"/>
  <c r="M1597" i="5"/>
  <c r="L1597" i="5"/>
  <c r="N1597" i="5" s="1"/>
  <c r="F1597" i="5"/>
  <c r="B1598" i="5" s="1"/>
  <c r="I1597" i="5"/>
  <c r="G1534" i="12" l="1"/>
  <c r="K1534" i="12" s="1"/>
  <c r="L1534" i="12" s="1"/>
  <c r="D1534" i="12"/>
  <c r="E1534" i="12" s="1"/>
  <c r="F1070" i="6"/>
  <c r="B1071" i="6" s="1"/>
  <c r="L1070" i="6"/>
  <c r="N1070" i="6" s="1"/>
  <c r="M1070" i="6"/>
  <c r="D1598" i="5"/>
  <c r="E1598" i="5" s="1"/>
  <c r="G1598" i="5"/>
  <c r="K1598" i="5" s="1"/>
  <c r="I1534" i="12" l="1"/>
  <c r="F1534" i="12"/>
  <c r="B1535" i="12" s="1"/>
  <c r="N1534" i="12"/>
  <c r="M1534" i="12"/>
  <c r="D1071" i="6"/>
  <c r="E1071" i="6" s="1"/>
  <c r="I1071" i="6" s="1"/>
  <c r="G1071" i="6"/>
  <c r="K1071" i="6" s="1"/>
  <c r="M1598" i="5"/>
  <c r="L1598" i="5"/>
  <c r="N1598" i="5" s="1"/>
  <c r="F1598" i="5"/>
  <c r="B1599" i="5" s="1"/>
  <c r="I1598" i="5"/>
  <c r="G1535" i="12" l="1"/>
  <c r="K1535" i="12" s="1"/>
  <c r="L1535" i="12" s="1"/>
  <c r="D1535" i="12"/>
  <c r="E1535" i="12" s="1"/>
  <c r="M1071" i="6"/>
  <c r="L1071" i="6"/>
  <c r="N1071" i="6" s="1"/>
  <c r="F1071" i="6"/>
  <c r="B1072" i="6" s="1"/>
  <c r="D1599" i="5"/>
  <c r="E1599" i="5" s="1"/>
  <c r="G1599" i="5"/>
  <c r="K1599" i="5" s="1"/>
  <c r="I1535" i="12" l="1"/>
  <c r="F1535" i="12"/>
  <c r="B1536" i="12" s="1"/>
  <c r="N1535" i="12"/>
  <c r="M1535" i="12"/>
  <c r="G7" i="5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G1536" i="12" l="1"/>
  <c r="K1536" i="12" s="1"/>
  <c r="L1536" i="12" s="1"/>
  <c r="D1536" i="12"/>
  <c r="E1536" i="12" s="1"/>
  <c r="F1072" i="6"/>
  <c r="B1073" i="6" s="1"/>
  <c r="L1072" i="6"/>
  <c r="N1072" i="6" s="1"/>
  <c r="M1072" i="6"/>
  <c r="I1536" i="12" l="1"/>
  <c r="F1536" i="12"/>
  <c r="B1537" i="12" s="1"/>
  <c r="N1536" i="12"/>
  <c r="M1536" i="12"/>
  <c r="D1073" i="6"/>
  <c r="E1073" i="6" s="1"/>
  <c r="I1073" i="6" s="1"/>
  <c r="G1073" i="6"/>
  <c r="K1073" i="6" s="1"/>
  <c r="G1537" i="12" l="1"/>
  <c r="K1537" i="12" s="1"/>
  <c r="L1537" i="12" s="1"/>
  <c r="D1537" i="12"/>
  <c r="E1537" i="12" s="1"/>
  <c r="M1073" i="6"/>
  <c r="L1073" i="6"/>
  <c r="N1073" i="6" s="1"/>
  <c r="F1073" i="6"/>
  <c r="B1074" i="6" s="1"/>
  <c r="I1537" i="12" l="1"/>
  <c r="F1537" i="12"/>
  <c r="B1538" i="12" s="1"/>
  <c r="N1537" i="12"/>
  <c r="M1537" i="12"/>
  <c r="G1074" i="6"/>
  <c r="K1074" i="6" s="1"/>
  <c r="D1074" i="6"/>
  <c r="E1074" i="6" s="1"/>
  <c r="I1074" i="6" s="1"/>
  <c r="G1538" i="12" l="1"/>
  <c r="K1538" i="12" s="1"/>
  <c r="L1538" i="12" s="1"/>
  <c r="D1538" i="12"/>
  <c r="E1538" i="12" s="1"/>
  <c r="F1074" i="6"/>
  <c r="B1075" i="6" s="1"/>
  <c r="L1074" i="6"/>
  <c r="N1074" i="6" s="1"/>
  <c r="M1074" i="6"/>
  <c r="I1538" i="12" l="1"/>
  <c r="F1538" i="12"/>
  <c r="B1539" i="12" s="1"/>
  <c r="N1538" i="12"/>
  <c r="M1538" i="12"/>
  <c r="D1075" i="6"/>
  <c r="E1075" i="6" s="1"/>
  <c r="I1075" i="6" s="1"/>
  <c r="G1075" i="6"/>
  <c r="K1075" i="6" s="1"/>
  <c r="D1539" i="12" l="1"/>
  <c r="E1539" i="12" s="1"/>
  <c r="I1539" i="12" s="1"/>
  <c r="G1539" i="12"/>
  <c r="K1539" i="12" s="1"/>
  <c r="L1539" i="12" s="1"/>
  <c r="F1539" i="12"/>
  <c r="B1540" i="12" s="1"/>
  <c r="M1075" i="6"/>
  <c r="L1075" i="6"/>
  <c r="N1075" i="6" s="1"/>
  <c r="F1075" i="6"/>
  <c r="B1076" i="6" s="1"/>
  <c r="N1539" i="12" l="1"/>
  <c r="M1539" i="12"/>
  <c r="D1540" i="12"/>
  <c r="E1540" i="12" s="1"/>
  <c r="I1540" i="12" s="1"/>
  <c r="G1540" i="12"/>
  <c r="K1540" i="12" s="1"/>
  <c r="L1540" i="12" s="1"/>
  <c r="G1076" i="6"/>
  <c r="K1076" i="6" s="1"/>
  <c r="D1076" i="6"/>
  <c r="E1076" i="6" s="1"/>
  <c r="I1076" i="6" s="1"/>
  <c r="F1540" i="12" l="1"/>
  <c r="B1541" i="12" s="1"/>
  <c r="G1541" i="12" s="1"/>
  <c r="K1541" i="12" s="1"/>
  <c r="L1541" i="12" s="1"/>
  <c r="N1540" i="12"/>
  <c r="M1540" i="12"/>
  <c r="F1076" i="6"/>
  <c r="B1077" i="6" s="1"/>
  <c r="L1076" i="6"/>
  <c r="N1076" i="6" s="1"/>
  <c r="M1076" i="6"/>
  <c r="D1541" i="12" l="1"/>
  <c r="E1541" i="12" s="1"/>
  <c r="I1541" i="12" s="1"/>
  <c r="N1541" i="12"/>
  <c r="M1541" i="12"/>
  <c r="D1077" i="6"/>
  <c r="E1077" i="6" s="1"/>
  <c r="I1077" i="6" s="1"/>
  <c r="G1077" i="6"/>
  <c r="K1077" i="6" s="1"/>
  <c r="F1541" i="12" l="1"/>
  <c r="B1542" i="12" s="1"/>
  <c r="D1542" i="12" s="1"/>
  <c r="E1542" i="12" s="1"/>
  <c r="I1542" i="12" s="1"/>
  <c r="M1077" i="6"/>
  <c r="L1077" i="6"/>
  <c r="N1077" i="6" s="1"/>
  <c r="F1077" i="6"/>
  <c r="B1078" i="6" s="1"/>
  <c r="G1542" i="12" l="1"/>
  <c r="K1542" i="12" s="1"/>
  <c r="L1542" i="12" s="1"/>
  <c r="N1542" i="12" s="1"/>
  <c r="F1542" i="12"/>
  <c r="B1543" i="12" s="1"/>
  <c r="G1543" i="12" s="1"/>
  <c r="K1543" i="12" s="1"/>
  <c r="L1543" i="12" s="1"/>
  <c r="D1543" i="12"/>
  <c r="E1543" i="12" s="1"/>
  <c r="G1078" i="6"/>
  <c r="K1078" i="6" s="1"/>
  <c r="D1078" i="6"/>
  <c r="E1078" i="6" s="1"/>
  <c r="I1078" i="6" s="1"/>
  <c r="M1542" i="12" l="1"/>
  <c r="F1543" i="12"/>
  <c r="B1544" i="12" s="1"/>
  <c r="I1543" i="12"/>
  <c r="N1543" i="12"/>
  <c r="M1543" i="12"/>
  <c r="F1078" i="6"/>
  <c r="B1079" i="6" s="1"/>
  <c r="L1078" i="6"/>
  <c r="N1078" i="6" s="1"/>
  <c r="M1078" i="6"/>
  <c r="G1544" i="12" l="1"/>
  <c r="K1544" i="12" s="1"/>
  <c r="L1544" i="12" s="1"/>
  <c r="D1544" i="12"/>
  <c r="E1544" i="12" s="1"/>
  <c r="D1079" i="6"/>
  <c r="E1079" i="6" s="1"/>
  <c r="I1079" i="6" s="1"/>
  <c r="G1079" i="6"/>
  <c r="K1079" i="6" s="1"/>
  <c r="I1544" i="12" l="1"/>
  <c r="F1544" i="12"/>
  <c r="B1545" i="12" s="1"/>
  <c r="N1544" i="12"/>
  <c r="M1544" i="12"/>
  <c r="M1079" i="6"/>
  <c r="L1079" i="6"/>
  <c r="N1079" i="6" s="1"/>
  <c r="F1079" i="6"/>
  <c r="B1080" i="6" s="1"/>
  <c r="G1545" i="12" l="1"/>
  <c r="K1545" i="12" s="1"/>
  <c r="L1545" i="12" s="1"/>
  <c r="D1545" i="12"/>
  <c r="E1545" i="12" s="1"/>
  <c r="G1080" i="6"/>
  <c r="K1080" i="6" s="1"/>
  <c r="D1080" i="6"/>
  <c r="E1080" i="6" s="1"/>
  <c r="I1080" i="6" s="1"/>
  <c r="I1545" i="12" l="1"/>
  <c r="F1545" i="12"/>
  <c r="B1546" i="12" s="1"/>
  <c r="N1545" i="12"/>
  <c r="M1545" i="12"/>
  <c r="F1080" i="6"/>
  <c r="B1081" i="6" s="1"/>
  <c r="L1080" i="6"/>
  <c r="N1080" i="6" s="1"/>
  <c r="M1080" i="6"/>
  <c r="G1546" i="12" l="1"/>
  <c r="K1546" i="12" s="1"/>
  <c r="L1546" i="12" s="1"/>
  <c r="D1546" i="12"/>
  <c r="E1546" i="12" s="1"/>
  <c r="D1081" i="6"/>
  <c r="E1081" i="6" s="1"/>
  <c r="I1081" i="6" s="1"/>
  <c r="G1081" i="6"/>
  <c r="K1081" i="6" s="1"/>
  <c r="I1546" i="12" l="1"/>
  <c r="F1546" i="12"/>
  <c r="B1547" i="12" s="1"/>
  <c r="N1546" i="12"/>
  <c r="M1546" i="12"/>
  <c r="M1081" i="6"/>
  <c r="L1081" i="6"/>
  <c r="N1081" i="6" s="1"/>
  <c r="F1081" i="6"/>
  <c r="B1082" i="6" s="1"/>
  <c r="D1547" i="12" l="1"/>
  <c r="E1547" i="12" s="1"/>
  <c r="I1547" i="12" s="1"/>
  <c r="G1547" i="12"/>
  <c r="K1547" i="12" s="1"/>
  <c r="L1547" i="12" s="1"/>
  <c r="F1547" i="12"/>
  <c r="B1548" i="12" s="1"/>
  <c r="G1082" i="6"/>
  <c r="K1082" i="6" s="1"/>
  <c r="D1082" i="6"/>
  <c r="E1082" i="6" s="1"/>
  <c r="I1082" i="6" s="1"/>
  <c r="N1547" i="12" l="1"/>
  <c r="M1547" i="12"/>
  <c r="G1548" i="12"/>
  <c r="K1548" i="12" s="1"/>
  <c r="L1548" i="12" s="1"/>
  <c r="D1548" i="12"/>
  <c r="E1548" i="12" s="1"/>
  <c r="F1082" i="6"/>
  <c r="B1083" i="6" s="1"/>
  <c r="L1082" i="6"/>
  <c r="N1082" i="6" s="1"/>
  <c r="M1082" i="6"/>
  <c r="I1548" i="12" l="1"/>
  <c r="F1548" i="12"/>
  <c r="B1549" i="12" s="1"/>
  <c r="N1548" i="12"/>
  <c r="M1548" i="12"/>
  <c r="D1083" i="6"/>
  <c r="E1083" i="6" s="1"/>
  <c r="I1083" i="6" s="1"/>
  <c r="G1083" i="6"/>
  <c r="K1083" i="6" s="1"/>
  <c r="G1549" i="12" l="1"/>
  <c r="K1549" i="12" s="1"/>
  <c r="L1549" i="12" s="1"/>
  <c r="D1549" i="12"/>
  <c r="E1549" i="12" s="1"/>
  <c r="M1083" i="6"/>
  <c r="L1083" i="6"/>
  <c r="N1083" i="6" s="1"/>
  <c r="F1083" i="6"/>
  <c r="B1084" i="6" s="1"/>
  <c r="I1549" i="12" l="1"/>
  <c r="F1549" i="12"/>
  <c r="B1550" i="12" s="1"/>
  <c r="N1549" i="12"/>
  <c r="M1549" i="12"/>
  <c r="G1084" i="6"/>
  <c r="K1084" i="6" s="1"/>
  <c r="D1084" i="6"/>
  <c r="E1084" i="6" s="1"/>
  <c r="I1084" i="6" s="1"/>
  <c r="G1550" i="12" l="1"/>
  <c r="K1550" i="12" s="1"/>
  <c r="L1550" i="12" s="1"/>
  <c r="D1550" i="12"/>
  <c r="E1550" i="12" s="1"/>
  <c r="F1084" i="6"/>
  <c r="B1085" i="6" s="1"/>
  <c r="L1084" i="6"/>
  <c r="N1084" i="6" s="1"/>
  <c r="M1084" i="6"/>
  <c r="I1550" i="12" l="1"/>
  <c r="F1550" i="12"/>
  <c r="B1551" i="12" s="1"/>
  <c r="N1550" i="12"/>
  <c r="M1550" i="12"/>
  <c r="D1085" i="6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E7" i="12" l="1"/>
  <c r="G7" i="12"/>
  <c r="F1126" i="6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D1157" i="6" l="1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 l="1"/>
</calcChain>
</file>

<file path=xl/sharedStrings.xml><?xml version="1.0" encoding="utf-8"?>
<sst xmlns="http://schemas.openxmlformats.org/spreadsheetml/2006/main" count="529" uniqueCount="75">
  <si>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</si>
  <si>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</si>
  <si>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</si>
  <si>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</si>
  <si>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</si>
  <si>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</si>
  <si>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</si>
  <si>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</si>
  <si>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</si>
  <si>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</si>
  <si>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</si>
  <si>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</si>
  <si>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</si>
  <si>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</si>
  <si>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</si>
  <si>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</si>
  <si>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</si>
  <si>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</si>
  <si>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</si>
  <si>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</si>
  <si>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</si>
  <si>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</si>
  <si>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</si>
  <si>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</si>
  <si>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</si>
  <si>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</si>
  <si>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</si>
  <si>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</si>
  <si>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</si>
  <si>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</si>
  <si>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</si>
  <si>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</si>
  <si>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</si>
  <si>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</si>
  <si>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</si>
  <si>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</si>
  <si>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</si>
  <si>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</si>
  <si>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</si>
  <si>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</si>
  <si>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</si>
  <si>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</si>
  <si>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</si>
  <si>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</si>
  <si>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</si>
  <si>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</si>
  <si>
    <t>卖出1500000</t>
    <phoneticPr fontId="2" type="noConversion"/>
  </si>
  <si>
    <t>产品代码</t>
    <phoneticPr fontId="2" type="noConversion"/>
  </si>
  <si>
    <t>资产代码</t>
    <phoneticPr fontId="2" type="noConversion"/>
  </si>
  <si>
    <t>交易方向</t>
    <phoneticPr fontId="2" type="noConversion"/>
  </si>
  <si>
    <t>净价</t>
    <phoneticPr fontId="2" type="noConversion"/>
  </si>
  <si>
    <t>净价总额</t>
    <phoneticPr fontId="2" type="noConversion"/>
  </si>
  <si>
    <t>全价总额</t>
    <phoneticPr fontId="2" type="noConversion"/>
  </si>
  <si>
    <t>ZZ012</t>
    <phoneticPr fontId="2" type="noConversion"/>
  </si>
  <si>
    <t>SHKGCS01</t>
    <phoneticPr fontId="2" type="noConversion"/>
  </si>
  <si>
    <t>买入</t>
    <phoneticPr fontId="2" type="noConversion"/>
  </si>
  <si>
    <t>券面总额</t>
    <phoneticPr fontId="2" type="noConversion"/>
  </si>
  <si>
    <t xml:space="preserve">应计利息总额 </t>
    <phoneticPr fontId="2" type="noConversion"/>
  </si>
  <si>
    <t>交易日期</t>
    <phoneticPr fontId="2" type="noConversion"/>
  </si>
  <si>
    <t>全价</t>
    <phoneticPr fontId="2" type="noConversion"/>
  </si>
  <si>
    <t>卖出</t>
    <phoneticPr fontId="2" type="noConversion"/>
  </si>
  <si>
    <t>买卖应计利息</t>
    <phoneticPr fontId="2" type="noConversion"/>
  </si>
  <si>
    <t>卖出150万</t>
    <phoneticPr fontId="2" type="noConversion"/>
  </si>
  <si>
    <t>买入300万价格98.7</t>
    <phoneticPr fontId="2" type="noConversion"/>
  </si>
  <si>
    <t>ZZ013</t>
    <phoneticPr fontId="2" type="noConversion"/>
  </si>
  <si>
    <t>可供出售</t>
    <phoneticPr fontId="2" type="noConversion"/>
  </si>
  <si>
    <t>交易性</t>
    <phoneticPr fontId="2" type="noConversion"/>
  </si>
  <si>
    <t>应收款</t>
    <phoneticPr fontId="2" type="noConversion"/>
  </si>
  <si>
    <t>ZZ014</t>
    <phoneticPr fontId="2" type="noConversion"/>
  </si>
  <si>
    <t>持有至到期</t>
    <phoneticPr fontId="2" type="noConversion"/>
  </si>
  <si>
    <t>ZZ015</t>
    <phoneticPr fontId="2" type="noConversion"/>
  </si>
  <si>
    <t>SH135842</t>
    <phoneticPr fontId="2" type="noConversion"/>
  </si>
  <si>
    <t>卖出1000000</t>
    <phoneticPr fontId="2" type="noConversion"/>
  </si>
  <si>
    <t>29日买入350万，价格100.2</t>
    <phoneticPr fontId="2" type="noConversion"/>
  </si>
  <si>
    <t>买入3500000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</si>
</sst>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  <numFmt numFmtId="182" formatCode="0.000000"/>
    <numFmt numFmtId="183" formatCode="_ * #,##0.00000000_ ;_ * \-#,##0.00000000_ ;_ * &quot;-&quot;??_ ;_ @_ "/>
    <numFmt numFmtId="184" formatCode="_ * #,##0.0000000000_ ;_ * \-#,##0.0000000000_ ;_ * &quot;-&quot;??_ ;_ @_ "/>
    <numFmt numFmtId="185" formatCode="0.00000000000"/>
    <numFmt numFmtId="186" formatCode="0.00000000000000_ 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0" fontId="0" fillId="6" borderId="0" xfId="0" applyFill="1" applyAlignment="1">
      <alignment vertical="center"/>
    </xf>
    <xf numFmtId="14" fontId="0" fillId="6" borderId="1" xfId="0" applyNumberFormat="1" applyFill="1" applyBorder="1" applyAlignment="1">
      <alignment vertical="center"/>
    </xf>
    <xf numFmtId="179" fontId="0" fillId="6" borderId="1" xfId="0" applyNumberFormat="1" applyFill="1" applyBorder="1" applyAlignment="1">
      <alignment vertical="center"/>
    </xf>
    <xf numFmtId="176" fontId="0" fillId="6" borderId="1" xfId="0" applyNumberFormat="1" applyFill="1" applyBorder="1" applyAlignment="1">
      <alignment vertical="center"/>
    </xf>
    <xf numFmtId="179" fontId="0" fillId="6" borderId="0" xfId="0" applyNumberFormat="1" applyFill="1" applyBorder="1" applyAlignment="1">
      <alignment vertical="center"/>
    </xf>
    <xf numFmtId="178" fontId="0" fillId="6" borderId="1" xfId="0" applyNumberForma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NumberFormat="1"/>
    <xf numFmtId="0" fontId="0" fillId="0" borderId="1" xfId="0" applyFill="1" applyBorder="1"/>
    <xf numFmtId="14" fontId="0" fillId="0" borderId="1" xfId="0" applyNumberFormat="1" applyFill="1" applyBorder="1"/>
    <xf numFmtId="0" fontId="0" fillId="0" borderId="1" xfId="0" applyNumberFormat="1" applyFill="1" applyBorder="1"/>
    <xf numFmtId="178" fontId="0" fillId="0" borderId="1" xfId="0" applyNumberFormat="1" applyFill="1" applyBorder="1" applyAlignment="1">
      <alignment vertical="center"/>
    </xf>
    <xf numFmtId="182" fontId="0" fillId="0" borderId="1" xfId="0" applyNumberFormat="1" applyFill="1" applyBorder="1"/>
    <xf numFmtId="43" fontId="0" fillId="2" borderId="1" xfId="0" applyNumberFormat="1" applyFill="1" applyBorder="1" applyAlignment="1">
      <alignment vertical="center"/>
    </xf>
    <xf numFmtId="43" fontId="0" fillId="3" borderId="0" xfId="2" applyFont="1" applyFill="1" applyAlignment="1">
      <alignment vertical="center"/>
    </xf>
    <xf numFmtId="43" fontId="0" fillId="3" borderId="1" xfId="0" applyNumberFormat="1" applyFill="1" applyBorder="1" applyAlignment="1">
      <alignment vertical="center"/>
    </xf>
    <xf numFmtId="43" fontId="0" fillId="3" borderId="0" xfId="0" applyNumberFormat="1" applyFill="1" applyAlignment="1">
      <alignment vertical="center"/>
    </xf>
    <xf numFmtId="14" fontId="0" fillId="5" borderId="1" xfId="0" applyNumberFormat="1" applyFill="1" applyBorder="1" applyAlignment="1">
      <alignment vertical="center"/>
    </xf>
    <xf numFmtId="179" fontId="0" fillId="5" borderId="1" xfId="0" applyNumberFormat="1" applyFill="1" applyBorder="1" applyAlignment="1">
      <alignment vertical="center"/>
    </xf>
    <xf numFmtId="179" fontId="0" fillId="5" borderId="0" xfId="0" applyNumberFormat="1" applyFill="1" applyBorder="1" applyAlignment="1">
      <alignment vertical="center"/>
    </xf>
    <xf numFmtId="178" fontId="0" fillId="5" borderId="1" xfId="0" applyNumberFormat="1" applyFill="1" applyBorder="1" applyAlignment="1">
      <alignment vertical="center"/>
    </xf>
    <xf numFmtId="43" fontId="0" fillId="5" borderId="1" xfId="0" applyNumberFormat="1" applyFill="1" applyBorder="1" applyAlignment="1">
      <alignment vertical="center"/>
    </xf>
    <xf numFmtId="43" fontId="0" fillId="5" borderId="0" xfId="2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43" fontId="0" fillId="0" borderId="0" xfId="0" applyNumberFormat="1" applyFill="1" applyAlignment="1">
      <alignment horizontal="left" vertical="center"/>
    </xf>
    <xf numFmtId="179" fontId="0" fillId="0" borderId="0" xfId="0" applyNumberFormat="1" applyAlignment="1">
      <alignment vertical="center"/>
    </xf>
    <xf numFmtId="183" fontId="0" fillId="3" borderId="1" xfId="0" applyNumberFormat="1" applyFill="1" applyBorder="1" applyAlignment="1">
      <alignment vertical="center"/>
    </xf>
    <xf numFmtId="184" fontId="0" fillId="3" borderId="1" xfId="0" applyNumberFormat="1" applyFill="1" applyBorder="1" applyAlignment="1">
      <alignment vertical="center"/>
    </xf>
    <xf numFmtId="185" fontId="0" fillId="0" borderId="0" xfId="0" applyNumberFormat="1" applyAlignment="1">
      <alignment vertical="center"/>
    </xf>
    <xf numFmtId="0" fontId="5" fillId="0" borderId="12" xfId="0" applyFont="1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7" xfId="0" applyNumberFormat="1" applyFill="1" applyBorder="1"/>
    <xf numFmtId="0" fontId="0" fillId="0" borderId="18" xfId="0" applyFill="1" applyBorder="1"/>
    <xf numFmtId="0" fontId="5" fillId="4" borderId="19" xfId="0" applyFont="1" applyFill="1" applyBorder="1"/>
    <xf numFmtId="0" fontId="5" fillId="4" borderId="20" xfId="0" applyFont="1" applyFill="1" applyBorder="1"/>
    <xf numFmtId="0" fontId="5" fillId="4" borderId="20" xfId="0" applyNumberFormat="1" applyFont="1" applyFill="1" applyBorder="1"/>
    <xf numFmtId="0" fontId="5" fillId="4" borderId="21" xfId="0" applyFont="1" applyFill="1" applyBorder="1"/>
    <xf numFmtId="0" fontId="0" fillId="0" borderId="11" xfId="0" applyFill="1" applyBorder="1"/>
    <xf numFmtId="0" fontId="0" fillId="0" borderId="11" xfId="0" applyNumberFormat="1" applyFill="1" applyBorder="1"/>
    <xf numFmtId="0" fontId="0" fillId="0" borderId="13" xfId="0" applyFill="1" applyBorder="1"/>
    <xf numFmtId="0" fontId="5" fillId="0" borderId="8" xfId="0" applyFont="1" applyFill="1" applyBorder="1"/>
    <xf numFmtId="0" fontId="5" fillId="0" borderId="9" xfId="0" applyFont="1" applyFill="1" applyBorder="1"/>
    <xf numFmtId="0" fontId="5" fillId="0" borderId="9" xfId="0" applyNumberFormat="1" applyFont="1" applyFill="1" applyBorder="1"/>
    <xf numFmtId="0" fontId="5" fillId="0" borderId="10" xfId="0" applyFont="1" applyFill="1" applyBorder="1"/>
    <xf numFmtId="182" fontId="0" fillId="0" borderId="17" xfId="0" applyNumberFormat="1" applyFill="1" applyBorder="1"/>
    <xf numFmtId="0" fontId="0" fillId="0" borderId="9" xfId="0" applyFill="1" applyBorder="1"/>
    <xf numFmtId="182" fontId="0" fillId="0" borderId="9" xfId="0" applyNumberFormat="1" applyFill="1" applyBorder="1"/>
    <xf numFmtId="0" fontId="0" fillId="0" borderId="9" xfId="0" applyNumberFormat="1" applyFill="1" applyBorder="1"/>
    <xf numFmtId="0" fontId="0" fillId="0" borderId="10" xfId="0" applyFill="1" applyBorder="1"/>
    <xf numFmtId="186" fontId="0" fillId="0" borderId="1" xfId="0" applyNumberFormat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topLeftCell="A28" workbookViewId="0">
      <selection activeCell="J61" sqref="J6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zoomScale="91" zoomScaleNormal="91"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J8" sqref="J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E1" workbookViewId="0">
      <selection activeCell="G384" sqref="G38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workbookViewId="0">
      <selection activeCell="G13" sqref="G13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45">
        <f t="shared" ref="A13:A76" si="7">A12+1</f>
        <v>42666</v>
      </c>
      <c r="B13" s="46">
        <f t="shared" ref="B13:B76" si="8">F12</f>
        <v>4900458.9452180248</v>
      </c>
      <c r="C13" s="47">
        <f t="shared" si="0"/>
        <v>630.1369863013698</v>
      </c>
      <c r="D13" s="47">
        <f t="shared" si="1"/>
        <v>859.66998041729653</v>
      </c>
      <c r="E13" s="47">
        <f t="shared" si="2"/>
        <v>229.53299411592673</v>
      </c>
      <c r="F13" s="47">
        <f t="shared" si="3"/>
        <v>4900688.4782121405</v>
      </c>
      <c r="G13" s="48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workbookViewId="0">
      <selection activeCell="H8" sqref="H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12.75" style="4" bestFit="1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107" t="s">
        <v>44</v>
      </c>
      <c r="E1" s="108"/>
      <c r="F1" s="109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H5" s="47">
        <v>4900688.4782121405</v>
      </c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H8" s="49">
        <f>(H5+5000000*98.8/100)/(5000000+5000000)*100</f>
        <v>98.406884782121409</v>
      </c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H9" s="39"/>
      <c r="L9" s="20"/>
    </row>
    <row r="10" spans="1:14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31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G11/E6*100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45">
        <f t="shared" ref="A13:A76" si="8">A12+1</f>
        <v>42669</v>
      </c>
      <c r="B13" s="46">
        <f t="shared" ref="B13:B76" si="9">F12</f>
        <v>9841426.6130595878</v>
      </c>
      <c r="C13" s="47">
        <f t="shared" si="0"/>
        <v>1260.2739726027389</v>
      </c>
      <c r="D13" s="47">
        <f t="shared" si="1"/>
        <v>1629.4330579232974</v>
      </c>
      <c r="E13" s="47">
        <f t="shared" si="2"/>
        <v>369.15908532055846</v>
      </c>
      <c r="F13" s="47">
        <f t="shared" si="3"/>
        <v>9841795.7721449081</v>
      </c>
      <c r="G13" s="48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workbookViewId="0">
      <selection activeCell="C19" sqref="C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5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43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0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0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45"/>
  <sheetViews>
    <sheetView topLeftCell="D1" workbookViewId="0">
      <selection activeCell="D1"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2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1551"/>
  <sheetViews>
    <sheetView topLeftCell="A1522" zoomScale="85" zoomScaleNormal="85" workbookViewId="0">
      <selection activeCell="K21" sqref="K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8.625" style="4" customWidth="1"/>
    <col min="4" max="4" width="18.25" style="16" customWidth="1"/>
    <col min="5" max="5" width="15" style="16" bestFit="1" customWidth="1"/>
    <col min="6" max="6" width="12.625" style="16" customWidth="1"/>
    <col min="7" max="7" width="11.875" style="4" customWidth="1"/>
    <col min="8" max="8" width="15.875" style="4" customWidth="1"/>
    <col min="9" max="9" width="10.625" style="4" customWidth="1"/>
    <col min="10" max="10" width="16.625" style="4" customWidth="1"/>
    <col min="11" max="11" width="18.375" style="4" bestFit="1" customWidth="1"/>
    <col min="12" max="12" width="19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2.75" style="4" bestFit="1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103.72710382513662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0.21584699453551912</v>
      </c>
      <c r="L4" s="1">
        <f>J4/(1+$J$1)^K4</f>
        <v>4.55160986354685</v>
      </c>
      <c r="M4" s="1">
        <f>L4*$E$6/100</f>
        <v>91032.197270937002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42713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1.215846994535519</v>
      </c>
      <c r="L5" s="1">
        <f t="shared" ref="L5:L8" si="0">J5/(1+$J$1)^K5</f>
        <v>4.3339808310906074</v>
      </c>
      <c r="M5" s="1">
        <f t="shared" ref="M5:M8" si="1">L5*$E$6/100</f>
        <v>86679.616621812151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3.6071038251366123</v>
      </c>
      <c r="C6" s="1"/>
      <c r="D6" s="3" t="s">
        <v>16</v>
      </c>
      <c r="E6" s="3">
        <v>2000000</v>
      </c>
      <c r="F6" s="3" t="s">
        <v>17</v>
      </c>
      <c r="G6" s="3">
        <f>(B7+B6)*E6/100</f>
        <v>2074542.0765027322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2.2158469945355188</v>
      </c>
      <c r="L6" s="1">
        <f t="shared" si="0"/>
        <v>4.1267574347032978</v>
      </c>
      <c r="M6" s="1">
        <f t="shared" si="1"/>
        <v>82535.148694065952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100.12</v>
      </c>
      <c r="C7" s="1"/>
      <c r="D7" s="3" t="s">
        <v>20</v>
      </c>
      <c r="E7" s="3">
        <f>SUM(E11:E1550)</f>
        <v>-2399.9999999422143</v>
      </c>
      <c r="F7" s="3" t="s">
        <v>21</v>
      </c>
      <c r="G7" s="3">
        <f>SUM(E11:E1550)+SUM(C11:C1550)</f>
        <v>385457.92349732824</v>
      </c>
      <c r="I7" s="7">
        <v>43887</v>
      </c>
      <c r="J7" s="1">
        <f t="shared" si="2"/>
        <v>4.5999999999999996</v>
      </c>
      <c r="K7" s="1">
        <f t="shared" si="3"/>
        <v>3.2158469945355188</v>
      </c>
      <c r="L7" s="1">
        <f t="shared" si="0"/>
        <v>3.9294421430547648</v>
      </c>
      <c r="M7" s="1">
        <f t="shared" si="1"/>
        <v>78588.842861095298</v>
      </c>
      <c r="N7" s="1">
        <f t="shared" si="4"/>
        <v>1.2602739726027396E-2</v>
      </c>
    </row>
    <row r="8" spans="1:17" x14ac:dyDescent="0.15">
      <c r="A8" s="1" t="s">
        <v>22</v>
      </c>
      <c r="B8" s="5">
        <v>1.2507389760076158E-4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4.2158469945355188</v>
      </c>
      <c r="L8" s="1">
        <f t="shared" si="0"/>
        <v>85.079848465738252</v>
      </c>
      <c r="M8" s="1">
        <f t="shared" si="1"/>
        <v>1701596.969314765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102.02163873813377</v>
      </c>
      <c r="M9" s="4">
        <f>SUM(M4:M8)</f>
        <v>2040432.7747626754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42713</v>
      </c>
      <c r="B11" s="10">
        <f>B7*E6/100</f>
        <v>2002400</v>
      </c>
      <c r="C11" s="3">
        <f>$N$4*$E$6/100</f>
        <v>251.3661202185792</v>
      </c>
      <c r="D11" s="3">
        <f>B11*$B$8</f>
        <v>250.44797255576498</v>
      </c>
      <c r="E11" s="3">
        <f>D11-C11</f>
        <v>-0.91814766281422067</v>
      </c>
      <c r="F11" s="3">
        <f>B11+E11</f>
        <v>2002399.0818523371</v>
      </c>
      <c r="G11" s="14">
        <f>ROUND(B11+B11*$B$8-C11,3)</f>
        <v>2002399.0819999999</v>
      </c>
      <c r="I11" s="18">
        <f>E11</f>
        <v>-0.91814766281422067</v>
      </c>
      <c r="J11" s="18">
        <f>C11+B6*E6/100</f>
        <v>72393.442622950824</v>
      </c>
      <c r="K11" s="21">
        <f>G11/$E$6*100</f>
        <v>100.11995409999999</v>
      </c>
      <c r="L11" s="21">
        <f>K11+J11/$E$6*100</f>
        <v>103.73962623114753</v>
      </c>
      <c r="M11" s="19">
        <f>K11*$E$6/100</f>
        <v>2002399.0819999999</v>
      </c>
      <c r="N11" s="19">
        <f>L11*$E$6/100</f>
        <v>2074792.5246229505</v>
      </c>
    </row>
    <row r="12" spans="1:17" x14ac:dyDescent="0.15">
      <c r="A12" s="7">
        <f>A11+1</f>
        <v>42714</v>
      </c>
      <c r="B12" s="10">
        <f>F11</f>
        <v>2002399.0818523371</v>
      </c>
      <c r="C12" s="3">
        <f t="shared" ref="C12:C74" si="5">$N$4*$E$6/100</f>
        <v>251.3661202185792</v>
      </c>
      <c r="D12" s="3">
        <f t="shared" ref="D12:D75" si="6">B12*$B$8</f>
        <v>250.44785771945823</v>
      </c>
      <c r="E12" s="3">
        <f t="shared" ref="E12:E75" si="7">D12-C12</f>
        <v>-0.91826249912097069</v>
      </c>
      <c r="F12" s="3">
        <f t="shared" ref="F12:F75" si="8">B12+E12</f>
        <v>2002398.163589838</v>
      </c>
      <c r="G12" s="14">
        <f t="shared" ref="G12:G75" si="9">ROUND(B12+B12*$B$8-C12,3)</f>
        <v>2002398.1640000001</v>
      </c>
      <c r="I12" s="18">
        <f>E12+I11</f>
        <v>-1.8364101619351914</v>
      </c>
      <c r="J12" s="18">
        <f>C12+J11</f>
        <v>72644.8087431694</v>
      </c>
      <c r="K12" s="21">
        <f t="shared" ref="K12:K75" si="10">G12/$E$6*100</f>
        <v>100.11990820000001</v>
      </c>
      <c r="L12" s="21">
        <f t="shared" ref="L12:L75" si="11">K12+J12/$E$6*100</f>
        <v>103.75214863715848</v>
      </c>
      <c r="M12" s="19">
        <f>K12*$E$6/100</f>
        <v>2002398.1640000003</v>
      </c>
      <c r="N12" s="19">
        <f>L12*$E$6/100</f>
        <v>2075042.9727431696</v>
      </c>
    </row>
    <row r="13" spans="1:17" x14ac:dyDescent="0.15">
      <c r="A13" s="7">
        <f t="shared" ref="A13:A76" si="12">A12+1</f>
        <v>42715</v>
      </c>
      <c r="B13" s="10">
        <f t="shared" ref="B13:B76" si="13">F12</f>
        <v>2002398.163589838</v>
      </c>
      <c r="C13" s="3">
        <f t="shared" si="5"/>
        <v>251.3661202185792</v>
      </c>
      <c r="D13" s="3">
        <f t="shared" si="6"/>
        <v>250.44774286878842</v>
      </c>
      <c r="E13" s="3">
        <f t="shared" si="7"/>
        <v>-0.91837734979077368</v>
      </c>
      <c r="F13" s="3">
        <f t="shared" si="8"/>
        <v>2002397.2452124881</v>
      </c>
      <c r="G13" s="14">
        <f t="shared" si="9"/>
        <v>2002397.2450000001</v>
      </c>
      <c r="I13" s="18">
        <f>E13+I12</f>
        <v>-2.754787511725965</v>
      </c>
      <c r="J13" s="18">
        <f t="shared" ref="J13:J76" si="14">C13+J12</f>
        <v>72896.174863387976</v>
      </c>
      <c r="K13" s="21">
        <f t="shared" si="10"/>
        <v>100.11986225</v>
      </c>
      <c r="L13" s="21">
        <f t="shared" si="11"/>
        <v>103.7646709931694</v>
      </c>
      <c r="M13" s="19">
        <f t="shared" ref="M13:N76" si="15">K13*$E$6/100</f>
        <v>2002397.2450000001</v>
      </c>
      <c r="N13" s="19">
        <f t="shared" si="15"/>
        <v>2075293.4198633879</v>
      </c>
    </row>
    <row r="14" spans="1:17" x14ac:dyDescent="0.15">
      <c r="A14" s="7">
        <f t="shared" si="12"/>
        <v>42716</v>
      </c>
      <c r="B14" s="10">
        <f t="shared" si="13"/>
        <v>2002397.2452124881</v>
      </c>
      <c r="C14" s="3">
        <f t="shared" si="5"/>
        <v>251.3661202185792</v>
      </c>
      <c r="D14" s="3">
        <f t="shared" si="6"/>
        <v>250.44762800375381</v>
      </c>
      <c r="E14" s="3">
        <f t="shared" si="7"/>
        <v>-0.91849221482539178</v>
      </c>
      <c r="F14" s="3">
        <f t="shared" si="8"/>
        <v>2002396.3267202734</v>
      </c>
      <c r="G14" s="14">
        <f t="shared" si="9"/>
        <v>2002396.327</v>
      </c>
      <c r="I14" s="18">
        <f t="shared" ref="I14:I77" si="16">E14+I13</f>
        <v>-3.6732797265513568</v>
      </c>
      <c r="J14" s="18">
        <f t="shared" si="14"/>
        <v>73147.540983606552</v>
      </c>
      <c r="K14" s="21">
        <f t="shared" si="10"/>
        <v>100.11981635000001</v>
      </c>
      <c r="L14" s="21">
        <f t="shared" si="11"/>
        <v>103.77719339918033</v>
      </c>
      <c r="M14" s="19">
        <f t="shared" si="15"/>
        <v>2002396.3270000003</v>
      </c>
      <c r="N14" s="19">
        <f t="shared" si="15"/>
        <v>2075543.8679836066</v>
      </c>
    </row>
    <row r="15" spans="1:17" x14ac:dyDescent="0.15">
      <c r="A15" s="7">
        <f t="shared" si="12"/>
        <v>42717</v>
      </c>
      <c r="B15" s="10">
        <f t="shared" si="13"/>
        <v>2002396.3267202734</v>
      </c>
      <c r="C15" s="3">
        <f t="shared" si="5"/>
        <v>251.3661202185792</v>
      </c>
      <c r="D15" s="3">
        <f t="shared" si="6"/>
        <v>250.44751312435261</v>
      </c>
      <c r="E15" s="3">
        <f t="shared" si="7"/>
        <v>-0.91860709422658715</v>
      </c>
      <c r="F15" s="3">
        <f t="shared" si="8"/>
        <v>2002395.408113179</v>
      </c>
      <c r="G15" s="14">
        <f t="shared" si="9"/>
        <v>2002395.4080000001</v>
      </c>
      <c r="I15" s="18">
        <f t="shared" si="16"/>
        <v>-4.591886820777944</v>
      </c>
      <c r="J15" s="18">
        <f t="shared" si="14"/>
        <v>73398.907103825128</v>
      </c>
      <c r="K15" s="21">
        <f t="shared" si="10"/>
        <v>100.11977039999999</v>
      </c>
      <c r="L15" s="21">
        <f t="shared" si="11"/>
        <v>103.78971575519125</v>
      </c>
      <c r="M15" s="19">
        <f t="shared" si="15"/>
        <v>2002395.4079999998</v>
      </c>
      <c r="N15" s="19">
        <f t="shared" si="15"/>
        <v>2075794.3151038249</v>
      </c>
    </row>
    <row r="16" spans="1:17" x14ac:dyDescent="0.15">
      <c r="A16" s="7">
        <f t="shared" si="12"/>
        <v>42718</v>
      </c>
      <c r="B16" s="10">
        <f t="shared" si="13"/>
        <v>2002395.408113179</v>
      </c>
      <c r="C16" s="3">
        <f t="shared" si="5"/>
        <v>251.3661202185792</v>
      </c>
      <c r="D16" s="3">
        <f t="shared" si="6"/>
        <v>250.44739823058296</v>
      </c>
      <c r="E16" s="3">
        <f t="shared" si="7"/>
        <v>-0.91872198799623561</v>
      </c>
      <c r="F16" s="3">
        <f t="shared" si="8"/>
        <v>2002394.4893911909</v>
      </c>
      <c r="G16" s="14">
        <f t="shared" si="9"/>
        <v>2002394.4890000001</v>
      </c>
      <c r="I16" s="18">
        <f t="shared" si="16"/>
        <v>-5.5106088087741796</v>
      </c>
      <c r="J16" s="18">
        <f t="shared" si="14"/>
        <v>73650.273224043704</v>
      </c>
      <c r="K16" s="21">
        <f t="shared" si="10"/>
        <v>100.11972445000001</v>
      </c>
      <c r="L16" s="21">
        <f t="shared" si="11"/>
        <v>103.80223811120219</v>
      </c>
      <c r="M16" s="19">
        <f t="shared" si="15"/>
        <v>2002394.4890000001</v>
      </c>
      <c r="N16" s="19">
        <f t="shared" si="15"/>
        <v>2076044.7622240437</v>
      </c>
    </row>
    <row r="17" spans="1:17" x14ac:dyDescent="0.15">
      <c r="A17" s="7">
        <f t="shared" si="12"/>
        <v>42719</v>
      </c>
      <c r="B17" s="10">
        <f t="shared" si="13"/>
        <v>2002394.4893911909</v>
      </c>
      <c r="C17" s="3">
        <f t="shared" si="5"/>
        <v>251.3661202185792</v>
      </c>
      <c r="D17" s="3">
        <f t="shared" si="6"/>
        <v>250.4472833224431</v>
      </c>
      <c r="E17" s="3">
        <f t="shared" si="7"/>
        <v>-0.91883689613609931</v>
      </c>
      <c r="F17" s="3">
        <f t="shared" si="8"/>
        <v>2002393.5705542949</v>
      </c>
      <c r="G17" s="14">
        <f t="shared" si="9"/>
        <v>2002393.571</v>
      </c>
      <c r="I17" s="18">
        <f t="shared" si="16"/>
        <v>-6.4294457049102789</v>
      </c>
      <c r="J17" s="18">
        <f t="shared" si="14"/>
        <v>73901.639344262279</v>
      </c>
      <c r="K17" s="21">
        <f t="shared" si="10"/>
        <v>100.11967854999999</v>
      </c>
      <c r="L17" s="21">
        <f t="shared" si="11"/>
        <v>103.8147605172131</v>
      </c>
      <c r="M17" s="19">
        <f t="shared" si="15"/>
        <v>2002393.5709999995</v>
      </c>
      <c r="N17" s="19">
        <f t="shared" si="15"/>
        <v>2076295.2103442622</v>
      </c>
    </row>
    <row r="18" spans="1:17" x14ac:dyDescent="0.15">
      <c r="A18" s="7">
        <f t="shared" si="12"/>
        <v>42720</v>
      </c>
      <c r="B18" s="10">
        <f t="shared" si="13"/>
        <v>2002393.5705542949</v>
      </c>
      <c r="C18" s="3">
        <f t="shared" si="5"/>
        <v>251.3661202185792</v>
      </c>
      <c r="D18" s="3">
        <f t="shared" si="6"/>
        <v>250.44716839993123</v>
      </c>
      <c r="E18" s="3">
        <f t="shared" si="7"/>
        <v>-0.91895181864796882</v>
      </c>
      <c r="F18" s="3">
        <f t="shared" si="8"/>
        <v>2002392.6516024761</v>
      </c>
      <c r="G18" s="14">
        <f t="shared" si="9"/>
        <v>2002392.652</v>
      </c>
      <c r="I18" s="18">
        <f t="shared" si="16"/>
        <v>-7.3483975235582477</v>
      </c>
      <c r="J18" s="18">
        <f t="shared" si="14"/>
        <v>74153.005464480855</v>
      </c>
      <c r="K18" s="21">
        <f t="shared" si="10"/>
        <v>100.1196326</v>
      </c>
      <c r="L18" s="21">
        <f t="shared" si="11"/>
        <v>103.82728287322405</v>
      </c>
      <c r="M18" s="19">
        <f t="shared" si="15"/>
        <v>2002392.6520000002</v>
      </c>
      <c r="N18" s="19">
        <f t="shared" si="15"/>
        <v>2076545.657464481</v>
      </c>
    </row>
    <row r="19" spans="1:17" x14ac:dyDescent="0.15">
      <c r="A19" s="7">
        <f t="shared" si="12"/>
        <v>42721</v>
      </c>
      <c r="B19" s="10">
        <f t="shared" si="13"/>
        <v>2002392.6516024761</v>
      </c>
      <c r="C19" s="3">
        <f t="shared" si="5"/>
        <v>251.3661202185792</v>
      </c>
      <c r="D19" s="3">
        <f t="shared" si="6"/>
        <v>250.44705346304556</v>
      </c>
      <c r="E19" s="3">
        <f t="shared" si="7"/>
        <v>-0.9190667555336347</v>
      </c>
      <c r="F19" s="3">
        <f t="shared" si="8"/>
        <v>2002391.7325357206</v>
      </c>
      <c r="G19" s="14">
        <f t="shared" si="9"/>
        <v>2002391.733</v>
      </c>
      <c r="I19" s="18">
        <f t="shared" si="16"/>
        <v>-8.2674642790918824</v>
      </c>
      <c r="J19" s="18">
        <f t="shared" si="14"/>
        <v>74404.371584699431</v>
      </c>
      <c r="K19" s="21">
        <f t="shared" si="10"/>
        <v>100.11958665</v>
      </c>
      <c r="L19" s="21">
        <f t="shared" si="11"/>
        <v>103.83980522923497</v>
      </c>
      <c r="M19" s="19">
        <f t="shared" si="15"/>
        <v>2002391.733</v>
      </c>
      <c r="N19" s="19">
        <f t="shared" si="15"/>
        <v>2076796.1045846993</v>
      </c>
    </row>
    <row r="20" spans="1:17" x14ac:dyDescent="0.15">
      <c r="A20" s="7">
        <f t="shared" si="12"/>
        <v>42722</v>
      </c>
      <c r="B20" s="10">
        <f t="shared" si="13"/>
        <v>2002391.7325357206</v>
      </c>
      <c r="C20" s="3">
        <f t="shared" si="5"/>
        <v>251.3661202185792</v>
      </c>
      <c r="D20" s="3">
        <f t="shared" si="6"/>
        <v>250.44693851178428</v>
      </c>
      <c r="E20" s="3">
        <f t="shared" si="7"/>
        <v>-0.91918170679491595</v>
      </c>
      <c r="F20" s="3">
        <f t="shared" si="8"/>
        <v>2002390.8133540137</v>
      </c>
      <c r="G20" s="14">
        <f t="shared" si="9"/>
        <v>2002390.8130000001</v>
      </c>
      <c r="I20" s="18">
        <f t="shared" si="16"/>
        <v>-9.1866459858867984</v>
      </c>
      <c r="J20" s="18">
        <f t="shared" si="14"/>
        <v>74655.737704918007</v>
      </c>
      <c r="K20" s="21">
        <f t="shared" si="10"/>
        <v>100.11954064999999</v>
      </c>
      <c r="L20" s="21">
        <f t="shared" si="11"/>
        <v>103.85232753524589</v>
      </c>
      <c r="M20" s="19">
        <f t="shared" si="15"/>
        <v>2002390.8129999998</v>
      </c>
      <c r="N20" s="19">
        <f t="shared" si="15"/>
        <v>2077046.5507049179</v>
      </c>
    </row>
    <row r="21" spans="1:17" x14ac:dyDescent="0.15">
      <c r="A21" s="7">
        <f t="shared" si="12"/>
        <v>42723</v>
      </c>
      <c r="B21" s="10">
        <f t="shared" si="13"/>
        <v>2002390.8133540137</v>
      </c>
      <c r="C21" s="3">
        <f t="shared" si="5"/>
        <v>251.3661202185792</v>
      </c>
      <c r="D21" s="3">
        <f t="shared" si="6"/>
        <v>250.44682354614559</v>
      </c>
      <c r="E21" s="3">
        <f t="shared" si="7"/>
        <v>-0.91929667243360313</v>
      </c>
      <c r="F21" s="3">
        <f t="shared" si="8"/>
        <v>2002389.8940573414</v>
      </c>
      <c r="G21" s="14">
        <f t="shared" si="9"/>
        <v>2002389.8940000001</v>
      </c>
      <c r="I21" s="18">
        <f t="shared" si="16"/>
        <v>-10.105942658320402</v>
      </c>
      <c r="J21" s="18">
        <f t="shared" si="14"/>
        <v>74907.103825136583</v>
      </c>
      <c r="K21" s="21">
        <f t="shared" si="10"/>
        <v>100.11949470000002</v>
      </c>
      <c r="L21" s="21">
        <f t="shared" si="11"/>
        <v>103.86484989125685</v>
      </c>
      <c r="M21" s="19">
        <f t="shared" si="15"/>
        <v>2002389.8940000003</v>
      </c>
      <c r="N21" s="19">
        <f t="shared" si="15"/>
        <v>2077296.9978251371</v>
      </c>
    </row>
    <row r="22" spans="1:17" x14ac:dyDescent="0.15">
      <c r="A22" s="7">
        <f t="shared" si="12"/>
        <v>42724</v>
      </c>
      <c r="B22" s="10">
        <f t="shared" si="13"/>
        <v>2002389.8940573414</v>
      </c>
      <c r="C22" s="3">
        <f t="shared" si="5"/>
        <v>251.3661202185792</v>
      </c>
      <c r="D22" s="3">
        <f t="shared" si="6"/>
        <v>250.44670856612774</v>
      </c>
      <c r="E22" s="3">
        <f t="shared" si="7"/>
        <v>-0.91941165245145839</v>
      </c>
      <c r="F22" s="3">
        <f t="shared" si="8"/>
        <v>2002388.9746456889</v>
      </c>
      <c r="G22" s="14">
        <f t="shared" si="9"/>
        <v>2002388.9750000001</v>
      </c>
      <c r="I22" s="18">
        <f t="shared" si="16"/>
        <v>-11.02535431077186</v>
      </c>
      <c r="J22" s="18">
        <f t="shared" si="14"/>
        <v>75158.469945355158</v>
      </c>
      <c r="K22" s="21">
        <f t="shared" si="10"/>
        <v>100.11944875</v>
      </c>
      <c r="L22" s="21">
        <f t="shared" si="11"/>
        <v>103.87737224726776</v>
      </c>
      <c r="M22" s="19">
        <f t="shared" si="15"/>
        <v>2002388.9750000001</v>
      </c>
      <c r="N22" s="19">
        <f t="shared" si="15"/>
        <v>2077547.4449453549</v>
      </c>
    </row>
    <row r="23" spans="1:17" x14ac:dyDescent="0.15">
      <c r="A23" s="7">
        <f t="shared" si="12"/>
        <v>42725</v>
      </c>
      <c r="B23" s="10">
        <f t="shared" si="13"/>
        <v>2002388.9746456889</v>
      </c>
      <c r="C23" s="3">
        <f t="shared" si="5"/>
        <v>251.3661202185792</v>
      </c>
      <c r="D23" s="3">
        <f t="shared" si="6"/>
        <v>250.44659357172887</v>
      </c>
      <c r="E23" s="3">
        <f t="shared" si="7"/>
        <v>-0.91952664685032914</v>
      </c>
      <c r="F23" s="3">
        <f t="shared" si="8"/>
        <v>2002388.0551190421</v>
      </c>
      <c r="G23" s="14">
        <f t="shared" si="9"/>
        <v>2002388.0549999999</v>
      </c>
      <c r="I23" s="18">
        <f t="shared" si="16"/>
        <v>-11.944880957622189</v>
      </c>
      <c r="J23" s="18">
        <f t="shared" si="14"/>
        <v>75409.836065573734</v>
      </c>
      <c r="K23" s="21">
        <f t="shared" si="10"/>
        <v>100.11940274999999</v>
      </c>
      <c r="L23" s="21">
        <f t="shared" si="11"/>
        <v>103.88989455327868</v>
      </c>
      <c r="M23" s="19">
        <f t="shared" si="15"/>
        <v>2002388.0549999997</v>
      </c>
      <c r="N23" s="19">
        <f t="shared" si="15"/>
        <v>2077797.8910655738</v>
      </c>
    </row>
    <row r="24" spans="1:17" x14ac:dyDescent="0.15">
      <c r="A24" s="7">
        <f t="shared" si="12"/>
        <v>42726</v>
      </c>
      <c r="B24" s="10">
        <f t="shared" si="13"/>
        <v>2002388.0551190421</v>
      </c>
      <c r="C24" s="3">
        <f t="shared" si="5"/>
        <v>251.3661202185792</v>
      </c>
      <c r="D24" s="3">
        <f t="shared" si="6"/>
        <v>250.44647856294719</v>
      </c>
      <c r="E24" s="3">
        <f t="shared" si="7"/>
        <v>-0.91964165563200595</v>
      </c>
      <c r="F24" s="3">
        <f t="shared" si="8"/>
        <v>2002387.1354773864</v>
      </c>
      <c r="G24" s="14">
        <f t="shared" si="9"/>
        <v>2002387.135</v>
      </c>
      <c r="I24" s="18">
        <f t="shared" si="16"/>
        <v>-12.864522613254195</v>
      </c>
      <c r="J24" s="18">
        <f t="shared" si="14"/>
        <v>75661.20218579231</v>
      </c>
      <c r="K24" s="21">
        <f t="shared" si="10"/>
        <v>100.11935675000001</v>
      </c>
      <c r="L24" s="21">
        <f t="shared" si="11"/>
        <v>103.90241685928963</v>
      </c>
      <c r="M24" s="19">
        <f t="shared" si="15"/>
        <v>2002387.1350000002</v>
      </c>
      <c r="N24" s="19">
        <f t="shared" si="15"/>
        <v>2078048.3371857926</v>
      </c>
    </row>
    <row r="25" spans="1:17" x14ac:dyDescent="0.15">
      <c r="A25" s="7">
        <f t="shared" si="12"/>
        <v>42727</v>
      </c>
      <c r="B25" s="10">
        <f t="shared" si="13"/>
        <v>2002387.1354773864</v>
      </c>
      <c r="C25" s="3">
        <f t="shared" si="5"/>
        <v>251.3661202185792</v>
      </c>
      <c r="D25" s="3">
        <f t="shared" si="6"/>
        <v>250.44636353978095</v>
      </c>
      <c r="E25" s="3">
        <f t="shared" si="7"/>
        <v>-0.91975667879825096</v>
      </c>
      <c r="F25" s="3">
        <f t="shared" si="8"/>
        <v>2002386.2157207076</v>
      </c>
      <c r="G25" s="14">
        <f t="shared" si="9"/>
        <v>2002386.216</v>
      </c>
      <c r="I25" s="18">
        <f t="shared" si="16"/>
        <v>-13.784279292052446</v>
      </c>
      <c r="J25" s="18">
        <f t="shared" si="14"/>
        <v>75912.568306010886</v>
      </c>
      <c r="K25" s="21">
        <f t="shared" si="10"/>
        <v>100.11931080000001</v>
      </c>
      <c r="L25" s="21">
        <f t="shared" si="11"/>
        <v>103.91493921530055</v>
      </c>
      <c r="M25" s="19">
        <f t="shared" si="15"/>
        <v>2002386.2160000002</v>
      </c>
      <c r="N25" s="19">
        <f t="shared" si="15"/>
        <v>2078298.7843060109</v>
      </c>
    </row>
    <row r="26" spans="1:17" x14ac:dyDescent="0.15">
      <c r="A26" s="7">
        <f t="shared" si="12"/>
        <v>42728</v>
      </c>
      <c r="B26" s="10">
        <f t="shared" si="13"/>
        <v>2002386.2157207076</v>
      </c>
      <c r="C26" s="3">
        <f t="shared" si="5"/>
        <v>251.3661202185792</v>
      </c>
      <c r="D26" s="3">
        <f t="shared" si="6"/>
        <v>250.44624850222826</v>
      </c>
      <c r="E26" s="3">
        <f t="shared" si="7"/>
        <v>-0.91987171635094001</v>
      </c>
      <c r="F26" s="3">
        <f t="shared" si="8"/>
        <v>2002385.2958489913</v>
      </c>
      <c r="G26" s="14">
        <f t="shared" si="9"/>
        <v>2002385.2960000001</v>
      </c>
      <c r="I26" s="18">
        <f t="shared" si="16"/>
        <v>-14.704151008403386</v>
      </c>
      <c r="J26" s="18">
        <f t="shared" si="14"/>
        <v>76163.934426229462</v>
      </c>
      <c r="K26" s="21">
        <f t="shared" si="10"/>
        <v>100.1192648</v>
      </c>
      <c r="L26" s="21">
        <f t="shared" si="11"/>
        <v>103.92746152131147</v>
      </c>
      <c r="M26" s="19">
        <f t="shared" si="15"/>
        <v>2002385.2959999999</v>
      </c>
      <c r="N26" s="19">
        <f t="shared" si="15"/>
        <v>2078549.2304262295</v>
      </c>
      <c r="P26" s="4">
        <f>O31-1500000</f>
        <v>59851.095020491863</v>
      </c>
      <c r="Q26" s="4">
        <f>P26-P35</f>
        <v>57137.355020491916</v>
      </c>
    </row>
    <row r="27" spans="1:17" x14ac:dyDescent="0.15">
      <c r="A27" s="7">
        <f t="shared" si="12"/>
        <v>42729</v>
      </c>
      <c r="B27" s="10">
        <f t="shared" si="13"/>
        <v>2002385.2958489913</v>
      </c>
      <c r="C27" s="3">
        <f t="shared" si="5"/>
        <v>251.3661202185792</v>
      </c>
      <c r="D27" s="3">
        <f t="shared" si="6"/>
        <v>250.44613345028742</v>
      </c>
      <c r="E27" s="3">
        <f t="shared" si="7"/>
        <v>-0.91998676829177839</v>
      </c>
      <c r="F27" s="3">
        <f t="shared" si="8"/>
        <v>2002384.3758622229</v>
      </c>
      <c r="G27" s="14">
        <f t="shared" si="9"/>
        <v>2002384.3759999999</v>
      </c>
      <c r="I27" s="18">
        <f t="shared" si="16"/>
        <v>-15.624137776695164</v>
      </c>
      <c r="J27" s="18">
        <f t="shared" si="14"/>
        <v>76415.300546448037</v>
      </c>
      <c r="K27" s="21">
        <f t="shared" si="10"/>
        <v>100.11921879999998</v>
      </c>
      <c r="L27" s="21">
        <f t="shared" si="11"/>
        <v>103.93998382732238</v>
      </c>
      <c r="M27" s="19">
        <f t="shared" si="15"/>
        <v>2002384.3759999997</v>
      </c>
      <c r="N27" s="19">
        <f t="shared" si="15"/>
        <v>2078799.6765464477</v>
      </c>
    </row>
    <row r="28" spans="1:17" x14ac:dyDescent="0.15">
      <c r="A28" s="7">
        <f t="shared" si="12"/>
        <v>42730</v>
      </c>
      <c r="B28" s="10">
        <f t="shared" si="13"/>
        <v>2002384.3758622229</v>
      </c>
      <c r="C28" s="3">
        <f t="shared" si="5"/>
        <v>251.3661202185792</v>
      </c>
      <c r="D28" s="3">
        <f t="shared" si="6"/>
        <v>250.44601838395656</v>
      </c>
      <c r="E28" s="3">
        <f t="shared" si="7"/>
        <v>-0.92010183462264195</v>
      </c>
      <c r="F28" s="3">
        <f t="shared" si="8"/>
        <v>2002383.4557603882</v>
      </c>
      <c r="G28" s="14">
        <f t="shared" si="9"/>
        <v>2002383.456</v>
      </c>
      <c r="I28" s="18">
        <f t="shared" si="16"/>
        <v>-16.544239611317806</v>
      </c>
      <c r="J28" s="18">
        <f t="shared" si="14"/>
        <v>76666.666666666613</v>
      </c>
      <c r="K28" s="21">
        <f t="shared" si="10"/>
        <v>100.1191728</v>
      </c>
      <c r="L28" s="21">
        <f t="shared" si="11"/>
        <v>103.95250613333333</v>
      </c>
      <c r="M28" s="19">
        <f t="shared" si="15"/>
        <v>2002383.456</v>
      </c>
      <c r="N28" s="19">
        <f t="shared" si="15"/>
        <v>2079050.1226666665</v>
      </c>
    </row>
    <row r="29" spans="1:17" x14ac:dyDescent="0.15">
      <c r="A29" s="7">
        <f t="shared" si="12"/>
        <v>42731</v>
      </c>
      <c r="B29" s="10">
        <f t="shared" si="13"/>
        <v>2002383.4557603882</v>
      </c>
      <c r="C29" s="3">
        <f t="shared" si="5"/>
        <v>251.3661202185792</v>
      </c>
      <c r="D29" s="3">
        <f t="shared" si="6"/>
        <v>250.44590330323391</v>
      </c>
      <c r="E29" s="3">
        <f t="shared" si="7"/>
        <v>-0.92021691534529282</v>
      </c>
      <c r="F29" s="3">
        <f t="shared" si="8"/>
        <v>2002382.5355434727</v>
      </c>
      <c r="G29" s="14">
        <f t="shared" si="9"/>
        <v>2002382.5360000001</v>
      </c>
      <c r="I29" s="18">
        <f t="shared" si="16"/>
        <v>-17.464456526663099</v>
      </c>
      <c r="J29" s="18">
        <f t="shared" si="14"/>
        <v>76918.032786885189</v>
      </c>
      <c r="K29" s="21">
        <f t="shared" si="10"/>
        <v>100.11912680000002</v>
      </c>
      <c r="L29" s="21">
        <f t="shared" si="11"/>
        <v>103.96502843934428</v>
      </c>
      <c r="M29" s="19">
        <f t="shared" si="15"/>
        <v>2002382.5360000003</v>
      </c>
      <c r="N29" s="19">
        <f t="shared" si="15"/>
        <v>2079300.5687868858</v>
      </c>
    </row>
    <row r="30" spans="1:17" x14ac:dyDescent="0.15">
      <c r="A30" s="7">
        <f t="shared" si="12"/>
        <v>42732</v>
      </c>
      <c r="B30" s="10">
        <f t="shared" si="13"/>
        <v>2002382.5355434727</v>
      </c>
      <c r="C30" s="3">
        <f t="shared" si="5"/>
        <v>251.3661202185792</v>
      </c>
      <c r="D30" s="3">
        <f t="shared" si="6"/>
        <v>250.44578820811765</v>
      </c>
      <c r="E30" s="3">
        <f t="shared" si="7"/>
        <v>-0.92033201046155</v>
      </c>
      <c r="F30" s="3">
        <f t="shared" si="8"/>
        <v>2002381.6152114624</v>
      </c>
      <c r="G30" s="14">
        <f t="shared" si="9"/>
        <v>2002381.615</v>
      </c>
      <c r="I30" s="18">
        <f t="shared" si="16"/>
        <v>-18.384788537124649</v>
      </c>
      <c r="J30" s="18">
        <f t="shared" si="14"/>
        <v>77169.398907103765</v>
      </c>
      <c r="K30" s="21">
        <f t="shared" si="10"/>
        <v>100.11908074999999</v>
      </c>
      <c r="L30" s="21">
        <f t="shared" si="11"/>
        <v>103.97755069535518</v>
      </c>
      <c r="M30" s="19">
        <f t="shared" si="15"/>
        <v>2002381.615</v>
      </c>
      <c r="N30" s="19">
        <f t="shared" si="15"/>
        <v>2079551.0139071036</v>
      </c>
    </row>
    <row r="31" spans="1:17" s="27" customFormat="1" x14ac:dyDescent="0.15">
      <c r="A31" s="23">
        <f t="shared" si="12"/>
        <v>42733</v>
      </c>
      <c r="B31" s="24">
        <f t="shared" si="13"/>
        <v>2002381.6152114624</v>
      </c>
      <c r="C31" s="25">
        <f t="shared" si="5"/>
        <v>251.3661202185792</v>
      </c>
      <c r="D31" s="25">
        <f t="shared" si="6"/>
        <v>250.44567309860602</v>
      </c>
      <c r="E31" s="25">
        <f t="shared" si="7"/>
        <v>-0.92044711997317563</v>
      </c>
      <c r="F31" s="25">
        <f t="shared" si="8"/>
        <v>2002380.6947643424</v>
      </c>
      <c r="G31" s="26">
        <f t="shared" si="9"/>
        <v>2002380.6950000001</v>
      </c>
      <c r="H31" s="27" t="s">
        <v>46</v>
      </c>
      <c r="I31" s="25">
        <f t="shared" si="16"/>
        <v>-19.305235657097825</v>
      </c>
      <c r="J31" s="25">
        <f t="shared" si="14"/>
        <v>77420.765027322341</v>
      </c>
      <c r="K31" s="28">
        <f t="shared" si="10"/>
        <v>100.11903475000001</v>
      </c>
      <c r="L31" s="28">
        <f t="shared" si="11"/>
        <v>103.99007300136613</v>
      </c>
      <c r="M31" s="29">
        <f t="shared" si="15"/>
        <v>2002380.6950000003</v>
      </c>
      <c r="N31" s="29">
        <f t="shared" si="15"/>
        <v>2079801.4600273224</v>
      </c>
      <c r="O31" s="27">
        <f>1500000*L31/100</f>
        <v>1559851.0950204919</v>
      </c>
      <c r="P31" s="27">
        <v>100.3</v>
      </c>
    </row>
    <row r="32" spans="1:17" s="49" customFormat="1" x14ac:dyDescent="0.15">
      <c r="A32" s="50">
        <f t="shared" si="12"/>
        <v>42734</v>
      </c>
      <c r="B32" s="51">
        <f t="shared" si="13"/>
        <v>2002380.6947643424</v>
      </c>
      <c r="C32" s="52">
        <f t="shared" si="5"/>
        <v>251.3661202185792</v>
      </c>
      <c r="D32" s="52">
        <f t="shared" si="6"/>
        <v>250.44555797469718</v>
      </c>
      <c r="E32" s="52">
        <f t="shared" si="7"/>
        <v>-0.92056224388201713</v>
      </c>
      <c r="F32" s="52">
        <f t="shared" si="8"/>
        <v>2002379.7742020986</v>
      </c>
      <c r="G32" s="53">
        <f t="shared" si="9"/>
        <v>2002379.774</v>
      </c>
      <c r="H32" s="9">
        <f>100*(A31-B3)*B1/B2</f>
        <v>3.8584699453551914</v>
      </c>
      <c r="I32" s="52">
        <f t="shared" si="16"/>
        <v>-20.225797900979842</v>
      </c>
      <c r="J32" s="52">
        <f t="shared" si="14"/>
        <v>77672.131147540917</v>
      </c>
      <c r="K32" s="54">
        <f t="shared" si="10"/>
        <v>100.1189887</v>
      </c>
      <c r="L32" s="21">
        <f t="shared" si="11"/>
        <v>104.00259525737705</v>
      </c>
      <c r="M32" s="55">
        <f t="shared" si="15"/>
        <v>2002379.774</v>
      </c>
      <c r="N32" s="55">
        <f t="shared" si="15"/>
        <v>2080051.9051475411</v>
      </c>
      <c r="O32" s="49">
        <f>1500000*L32/100</f>
        <v>1560038.9288606558</v>
      </c>
      <c r="P32" s="49">
        <v>100.119084</v>
      </c>
    </row>
    <row r="33" spans="1:18" s="49" customFormat="1" x14ac:dyDescent="0.15">
      <c r="A33" s="50">
        <f t="shared" si="12"/>
        <v>42735</v>
      </c>
      <c r="B33" s="51">
        <f t="shared" si="13"/>
        <v>2002379.7742020986</v>
      </c>
      <c r="C33" s="52">
        <f t="shared" si="5"/>
        <v>251.3661202185792</v>
      </c>
      <c r="D33" s="52">
        <f t="shared" si="6"/>
        <v>250.44544283638939</v>
      </c>
      <c r="E33" s="52">
        <f t="shared" si="7"/>
        <v>-0.92067738218980821</v>
      </c>
      <c r="F33" s="52">
        <f t="shared" si="8"/>
        <v>2002378.8535247163</v>
      </c>
      <c r="G33" s="53">
        <f t="shared" si="9"/>
        <v>2002378.8540000001</v>
      </c>
      <c r="I33" s="52">
        <f t="shared" si="16"/>
        <v>-21.14647528316965</v>
      </c>
      <c r="J33" s="52">
        <f t="shared" si="14"/>
        <v>77923.497267759492</v>
      </c>
      <c r="K33" s="54">
        <f t="shared" si="10"/>
        <v>100.11894270000002</v>
      </c>
      <c r="L33" s="21">
        <f t="shared" si="11"/>
        <v>104.01511756338799</v>
      </c>
      <c r="M33" s="55">
        <f t="shared" si="15"/>
        <v>2002378.8540000003</v>
      </c>
      <c r="N33" s="55">
        <f t="shared" si="15"/>
        <v>2080302.3512677597</v>
      </c>
    </row>
    <row r="34" spans="1:18" x14ac:dyDescent="0.15">
      <c r="A34" s="7">
        <f t="shared" si="12"/>
        <v>42736</v>
      </c>
      <c r="B34" s="10">
        <f t="shared" si="13"/>
        <v>2002378.8535247163</v>
      </c>
      <c r="C34" s="3">
        <f t="shared" si="5"/>
        <v>251.3661202185792</v>
      </c>
      <c r="D34" s="3">
        <f t="shared" si="6"/>
        <v>250.44532768368074</v>
      </c>
      <c r="E34" s="3">
        <f>D34-C34</f>
        <v>-0.92079253489845314</v>
      </c>
      <c r="F34" s="3">
        <f t="shared" si="8"/>
        <v>2002377.9327321814</v>
      </c>
      <c r="G34" s="14">
        <f t="shared" si="9"/>
        <v>2002377.933</v>
      </c>
      <c r="I34" s="18">
        <f t="shared" si="16"/>
        <v>-22.067267818068103</v>
      </c>
      <c r="J34" s="18">
        <f t="shared" si="14"/>
        <v>78174.863387978068</v>
      </c>
      <c r="K34" s="21">
        <f t="shared" si="10"/>
        <v>100.11889665</v>
      </c>
      <c r="L34" s="21">
        <f t="shared" si="11"/>
        <v>104.0276398193989</v>
      </c>
      <c r="M34" s="19">
        <f t="shared" si="15"/>
        <v>2002377.9329999997</v>
      </c>
      <c r="N34" s="19">
        <f t="shared" si="15"/>
        <v>2080552.7963879779</v>
      </c>
    </row>
    <row r="35" spans="1:18" x14ac:dyDescent="0.15">
      <c r="A35" s="7">
        <f t="shared" si="12"/>
        <v>42737</v>
      </c>
      <c r="B35" s="10">
        <f t="shared" si="13"/>
        <v>2002377.9327321814</v>
      </c>
      <c r="C35" s="3">
        <f t="shared" si="5"/>
        <v>251.3661202185792</v>
      </c>
      <c r="D35" s="3">
        <f t="shared" si="6"/>
        <v>250.44521251656951</v>
      </c>
      <c r="E35" s="3">
        <f t="shared" si="7"/>
        <v>-0.92090770200968564</v>
      </c>
      <c r="F35" s="3">
        <f t="shared" si="8"/>
        <v>2002377.0118244793</v>
      </c>
      <c r="G35" s="14">
        <f t="shared" si="9"/>
        <v>2002377.0120000001</v>
      </c>
      <c r="I35" s="18">
        <f t="shared" si="16"/>
        <v>-22.988175520077789</v>
      </c>
      <c r="J35" s="18">
        <f t="shared" si="14"/>
        <v>78426.229508196644</v>
      </c>
      <c r="K35" s="21">
        <f t="shared" si="10"/>
        <v>100.1188506</v>
      </c>
      <c r="L35" s="21">
        <f t="shared" si="11"/>
        <v>104.04016207540984</v>
      </c>
      <c r="M35" s="19">
        <f t="shared" si="15"/>
        <v>2002377.0120000001</v>
      </c>
      <c r="N35" s="19">
        <f t="shared" si="15"/>
        <v>2080803.2415081968</v>
      </c>
      <c r="P35" s="4">
        <f>(P31-P32)*1500000/100</f>
        <v>2713.7399999999448</v>
      </c>
      <c r="Q35" s="4">
        <f>P35+O32</f>
        <v>1562752.6688606557</v>
      </c>
      <c r="R35" s="16">
        <f>Q35-C32</f>
        <v>1562501.3027404372</v>
      </c>
    </row>
    <row r="36" spans="1:18" x14ac:dyDescent="0.15">
      <c r="A36" s="7">
        <f t="shared" si="12"/>
        <v>42738</v>
      </c>
      <c r="B36" s="10">
        <f t="shared" si="13"/>
        <v>2002377.0118244793</v>
      </c>
      <c r="C36" s="3">
        <f t="shared" si="5"/>
        <v>251.3661202185792</v>
      </c>
      <c r="D36" s="3">
        <f t="shared" si="6"/>
        <v>250.4450973350539</v>
      </c>
      <c r="E36" s="3">
        <f t="shared" si="7"/>
        <v>-0.92102288352529627</v>
      </c>
      <c r="F36" s="3">
        <f t="shared" si="8"/>
        <v>2002376.0908015957</v>
      </c>
      <c r="G36" s="14">
        <f t="shared" si="9"/>
        <v>2002376.091</v>
      </c>
      <c r="I36" s="18">
        <f t="shared" si="16"/>
        <v>-23.909198403603085</v>
      </c>
      <c r="J36" s="18">
        <f t="shared" si="14"/>
        <v>78677.59562841522</v>
      </c>
      <c r="K36" s="21">
        <f t="shared" si="10"/>
        <v>100.11880454999999</v>
      </c>
      <c r="L36" s="21">
        <f t="shared" si="11"/>
        <v>104.05268433142075</v>
      </c>
      <c r="M36" s="19">
        <f t="shared" si="15"/>
        <v>2002376.091</v>
      </c>
      <c r="N36" s="19">
        <f t="shared" si="15"/>
        <v>2081053.686628415</v>
      </c>
    </row>
    <row r="37" spans="1:18" x14ac:dyDescent="0.15">
      <c r="A37" s="7">
        <f t="shared" si="12"/>
        <v>42739</v>
      </c>
      <c r="B37" s="10">
        <f t="shared" si="13"/>
        <v>2002376.0908015957</v>
      </c>
      <c r="C37" s="3">
        <f t="shared" si="5"/>
        <v>251.3661202185792</v>
      </c>
      <c r="D37" s="3">
        <f t="shared" si="6"/>
        <v>250.44498213913207</v>
      </c>
      <c r="E37" s="3">
        <f t="shared" si="7"/>
        <v>-0.92113807944713244</v>
      </c>
      <c r="F37" s="3">
        <f t="shared" si="8"/>
        <v>2002375.1696635163</v>
      </c>
      <c r="G37" s="14">
        <f t="shared" si="9"/>
        <v>2002375.17</v>
      </c>
      <c r="I37" s="18">
        <f t="shared" si="16"/>
        <v>-24.830336483050218</v>
      </c>
      <c r="J37" s="18">
        <f t="shared" si="14"/>
        <v>78928.961748633796</v>
      </c>
      <c r="K37" s="21">
        <f t="shared" si="10"/>
        <v>100.1187585</v>
      </c>
      <c r="L37" s="21">
        <f t="shared" si="11"/>
        <v>104.06520658743169</v>
      </c>
      <c r="M37" s="19">
        <f t="shared" si="15"/>
        <v>2002375.17</v>
      </c>
      <c r="N37" s="19">
        <f t="shared" si="15"/>
        <v>2081304.1317486337</v>
      </c>
    </row>
    <row r="38" spans="1:18" x14ac:dyDescent="0.15">
      <c r="A38" s="7">
        <f t="shared" si="12"/>
        <v>42740</v>
      </c>
      <c r="B38" s="10">
        <f t="shared" si="13"/>
        <v>2002375.1696635163</v>
      </c>
      <c r="C38" s="3">
        <f t="shared" si="5"/>
        <v>251.3661202185792</v>
      </c>
      <c r="D38" s="3">
        <f t="shared" si="6"/>
        <v>250.44486692880224</v>
      </c>
      <c r="E38" s="3">
        <f t="shared" si="7"/>
        <v>-0.92125328977695631</v>
      </c>
      <c r="F38" s="3">
        <f t="shared" si="8"/>
        <v>2002374.2484102265</v>
      </c>
      <c r="G38" s="14">
        <f t="shared" si="9"/>
        <v>2002374.2479999999</v>
      </c>
      <c r="I38" s="18">
        <f t="shared" si="16"/>
        <v>-25.751589772827174</v>
      </c>
      <c r="J38" s="18">
        <f t="shared" si="14"/>
        <v>79180.327868852371</v>
      </c>
      <c r="K38" s="21">
        <f t="shared" si="10"/>
        <v>100.11871239999999</v>
      </c>
      <c r="L38" s="21">
        <f t="shared" si="11"/>
        <v>104.07772879344262</v>
      </c>
      <c r="M38" s="19">
        <f t="shared" si="15"/>
        <v>2002374.2479999999</v>
      </c>
      <c r="N38" s="19">
        <f t="shared" si="15"/>
        <v>2081554.5758688524</v>
      </c>
    </row>
    <row r="39" spans="1:18" x14ac:dyDescent="0.15">
      <c r="A39" s="7">
        <f t="shared" si="12"/>
        <v>42741</v>
      </c>
      <c r="B39" s="10">
        <f t="shared" si="13"/>
        <v>2002374.2484102265</v>
      </c>
      <c r="C39" s="3">
        <f t="shared" si="5"/>
        <v>251.3661202185792</v>
      </c>
      <c r="D39" s="3">
        <f t="shared" si="6"/>
        <v>250.44475170406261</v>
      </c>
      <c r="E39" s="3">
        <f t="shared" si="7"/>
        <v>-0.92136851451658686</v>
      </c>
      <c r="F39" s="3">
        <f t="shared" si="8"/>
        <v>2002373.3270417121</v>
      </c>
      <c r="G39" s="14">
        <f t="shared" si="9"/>
        <v>2002373.327</v>
      </c>
      <c r="I39" s="18">
        <f t="shared" si="16"/>
        <v>-26.672958287343761</v>
      </c>
      <c r="J39" s="18">
        <f t="shared" si="14"/>
        <v>79431.693989070947</v>
      </c>
      <c r="K39" s="21">
        <f t="shared" si="10"/>
        <v>100.11866635</v>
      </c>
      <c r="L39" s="21">
        <f t="shared" si="11"/>
        <v>104.09025104945354</v>
      </c>
      <c r="M39" s="19">
        <f t="shared" si="15"/>
        <v>2002373.3269999998</v>
      </c>
      <c r="N39" s="19">
        <f t="shared" si="15"/>
        <v>2081805.0209890709</v>
      </c>
    </row>
    <row r="40" spans="1:18" x14ac:dyDescent="0.15">
      <c r="A40" s="7">
        <f t="shared" si="12"/>
        <v>42742</v>
      </c>
      <c r="B40" s="10">
        <f t="shared" si="13"/>
        <v>2002373.3270417121</v>
      </c>
      <c r="C40" s="3">
        <f t="shared" si="5"/>
        <v>251.3661202185792</v>
      </c>
      <c r="D40" s="3">
        <f t="shared" si="6"/>
        <v>250.44463646491138</v>
      </c>
      <c r="E40" s="3">
        <f t="shared" si="7"/>
        <v>-0.92148375366781465</v>
      </c>
      <c r="F40" s="3">
        <f t="shared" si="8"/>
        <v>2002372.4055579584</v>
      </c>
      <c r="G40" s="14">
        <f t="shared" si="9"/>
        <v>2002372.406</v>
      </c>
      <c r="I40" s="18">
        <f t="shared" si="16"/>
        <v>-27.594442041011575</v>
      </c>
      <c r="J40" s="18">
        <f t="shared" si="14"/>
        <v>79683.060109289523</v>
      </c>
      <c r="K40" s="21">
        <f t="shared" si="10"/>
        <v>100.1186203</v>
      </c>
      <c r="L40" s="21">
        <f t="shared" si="11"/>
        <v>104.10277330546448</v>
      </c>
      <c r="M40" s="19">
        <f t="shared" si="15"/>
        <v>2002372.406</v>
      </c>
      <c r="N40" s="19">
        <f t="shared" si="15"/>
        <v>2082055.4661092896</v>
      </c>
    </row>
    <row r="41" spans="1:18" x14ac:dyDescent="0.15">
      <c r="A41" s="7">
        <f t="shared" si="12"/>
        <v>42743</v>
      </c>
      <c r="B41" s="10">
        <f t="shared" si="13"/>
        <v>2002372.4055579584</v>
      </c>
      <c r="C41" s="3">
        <f t="shared" si="5"/>
        <v>251.3661202185792</v>
      </c>
      <c r="D41" s="3">
        <f t="shared" si="6"/>
        <v>250.44452121134674</v>
      </c>
      <c r="E41" s="3">
        <f t="shared" si="7"/>
        <v>-0.92159900723245869</v>
      </c>
      <c r="F41" s="3">
        <f t="shared" si="8"/>
        <v>2002371.4839589512</v>
      </c>
      <c r="G41" s="14">
        <f t="shared" si="9"/>
        <v>2002371.4839999999</v>
      </c>
      <c r="I41" s="18">
        <f t="shared" si="16"/>
        <v>-28.516041048244034</v>
      </c>
      <c r="J41" s="18">
        <f t="shared" si="14"/>
        <v>79934.426229508099</v>
      </c>
      <c r="K41" s="21">
        <f t="shared" si="10"/>
        <v>100.11857419999998</v>
      </c>
      <c r="L41" s="21">
        <f t="shared" si="11"/>
        <v>104.1152955114754</v>
      </c>
      <c r="M41" s="19">
        <f t="shared" si="15"/>
        <v>2002371.4839999997</v>
      </c>
      <c r="N41" s="19">
        <f t="shared" si="15"/>
        <v>2082305.9102295081</v>
      </c>
    </row>
    <row r="42" spans="1:18" x14ac:dyDescent="0.15">
      <c r="A42" s="7">
        <f t="shared" si="12"/>
        <v>42744</v>
      </c>
      <c r="B42" s="10">
        <f t="shared" si="13"/>
        <v>2002371.4839589512</v>
      </c>
      <c r="C42" s="3">
        <f t="shared" si="5"/>
        <v>251.3661202185792</v>
      </c>
      <c r="D42" s="3">
        <f t="shared" si="6"/>
        <v>250.44440594336686</v>
      </c>
      <c r="E42" s="3">
        <f t="shared" si="7"/>
        <v>-0.92171427521233795</v>
      </c>
      <c r="F42" s="3">
        <f t="shared" si="8"/>
        <v>2002370.5622446761</v>
      </c>
      <c r="G42" s="14">
        <f t="shared" si="9"/>
        <v>2002370.5619999999</v>
      </c>
      <c r="I42" s="18">
        <f t="shared" si="16"/>
        <v>-29.437755323456372</v>
      </c>
      <c r="J42" s="18">
        <f t="shared" si="14"/>
        <v>80185.792349726675</v>
      </c>
      <c r="K42" s="21">
        <f t="shared" si="10"/>
        <v>100.11852809999999</v>
      </c>
      <c r="L42" s="21">
        <f t="shared" si="11"/>
        <v>104.12781771748632</v>
      </c>
      <c r="M42" s="19">
        <f t="shared" si="15"/>
        <v>2002370.5619999999</v>
      </c>
      <c r="N42" s="19">
        <f t="shared" si="15"/>
        <v>2082556.3543497263</v>
      </c>
    </row>
    <row r="43" spans="1:18" x14ac:dyDescent="0.15">
      <c r="A43" s="7">
        <f t="shared" si="12"/>
        <v>42745</v>
      </c>
      <c r="B43" s="10">
        <f t="shared" si="13"/>
        <v>2002370.5622446761</v>
      </c>
      <c r="C43" s="3">
        <f t="shared" si="5"/>
        <v>251.3661202185792</v>
      </c>
      <c r="D43" s="3">
        <f t="shared" si="6"/>
        <v>250.44429066097001</v>
      </c>
      <c r="E43" s="3">
        <f t="shared" si="7"/>
        <v>-0.92182955760918617</v>
      </c>
      <c r="F43" s="3">
        <f t="shared" si="8"/>
        <v>2002369.6404151185</v>
      </c>
      <c r="G43" s="14">
        <f t="shared" si="9"/>
        <v>2002369.64</v>
      </c>
      <c r="I43" s="18">
        <f t="shared" si="16"/>
        <v>-30.359584881065558</v>
      </c>
      <c r="J43" s="18">
        <f t="shared" si="14"/>
        <v>80437.158469945251</v>
      </c>
      <c r="K43" s="21">
        <f t="shared" si="10"/>
        <v>100.118482</v>
      </c>
      <c r="L43" s="21">
        <f t="shared" si="11"/>
        <v>104.14033992349727</v>
      </c>
      <c r="M43" s="19">
        <f t="shared" si="15"/>
        <v>2002369.64</v>
      </c>
      <c r="N43" s="19">
        <f t="shared" si="15"/>
        <v>2082806.7984699451</v>
      </c>
    </row>
    <row r="44" spans="1:18" x14ac:dyDescent="0.15">
      <c r="A44" s="7">
        <f t="shared" si="12"/>
        <v>42746</v>
      </c>
      <c r="B44" s="10">
        <f t="shared" si="13"/>
        <v>2002369.6404151185</v>
      </c>
      <c r="C44" s="3">
        <f t="shared" si="5"/>
        <v>251.3661202185792</v>
      </c>
      <c r="D44" s="3">
        <f t="shared" si="6"/>
        <v>250.44417536415432</v>
      </c>
      <c r="E44" s="3">
        <f t="shared" si="7"/>
        <v>-0.92194485442487917</v>
      </c>
      <c r="F44" s="3">
        <f t="shared" si="8"/>
        <v>2002368.7184702642</v>
      </c>
      <c r="G44" s="14">
        <f t="shared" si="9"/>
        <v>2002368.7180000001</v>
      </c>
      <c r="I44" s="18">
        <f t="shared" si="16"/>
        <v>-31.281529735490437</v>
      </c>
      <c r="J44" s="18">
        <f t="shared" si="14"/>
        <v>80688.524590163826</v>
      </c>
      <c r="K44" s="21">
        <f t="shared" si="10"/>
        <v>100.11843590000001</v>
      </c>
      <c r="L44" s="21">
        <f t="shared" si="11"/>
        <v>104.15286212950821</v>
      </c>
      <c r="M44" s="19">
        <f t="shared" si="15"/>
        <v>2002368.7180000001</v>
      </c>
      <c r="N44" s="19">
        <f t="shared" si="15"/>
        <v>2083057.2425901643</v>
      </c>
    </row>
    <row r="45" spans="1:18" x14ac:dyDescent="0.15">
      <c r="A45" s="7">
        <f t="shared" si="12"/>
        <v>42747</v>
      </c>
      <c r="B45" s="10">
        <f t="shared" si="13"/>
        <v>2002368.7184702642</v>
      </c>
      <c r="C45" s="3">
        <f t="shared" si="5"/>
        <v>251.3661202185792</v>
      </c>
      <c r="D45" s="3">
        <f t="shared" si="6"/>
        <v>250.44406005291802</v>
      </c>
      <c r="E45" s="3">
        <f t="shared" si="7"/>
        <v>-0.9220601656611791</v>
      </c>
      <c r="F45" s="3">
        <f t="shared" si="8"/>
        <v>2002367.7964100987</v>
      </c>
      <c r="G45" s="14">
        <f t="shared" si="9"/>
        <v>2002367.7960000001</v>
      </c>
      <c r="I45" s="18">
        <f t="shared" si="16"/>
        <v>-32.203589901151616</v>
      </c>
      <c r="J45" s="18">
        <f t="shared" si="14"/>
        <v>80939.890710382402</v>
      </c>
      <c r="K45" s="21">
        <f t="shared" si="10"/>
        <v>100.1183898</v>
      </c>
      <c r="L45" s="21">
        <f t="shared" si="11"/>
        <v>104.16538433551912</v>
      </c>
      <c r="M45" s="19">
        <f t="shared" si="15"/>
        <v>2002367.7959999999</v>
      </c>
      <c r="N45" s="19">
        <f t="shared" si="15"/>
        <v>2083307.6867103823</v>
      </c>
    </row>
    <row r="46" spans="1:18" x14ac:dyDescent="0.15">
      <c r="A46" s="7">
        <f t="shared" si="12"/>
        <v>42748</v>
      </c>
      <c r="B46" s="10">
        <f t="shared" si="13"/>
        <v>2002367.7964100987</v>
      </c>
      <c r="C46" s="3">
        <f t="shared" si="5"/>
        <v>251.3661202185792</v>
      </c>
      <c r="D46" s="3">
        <f t="shared" si="6"/>
        <v>250.44394472725929</v>
      </c>
      <c r="E46" s="3">
        <f t="shared" si="7"/>
        <v>-0.92217549131990495</v>
      </c>
      <c r="F46" s="3">
        <f t="shared" si="8"/>
        <v>2002366.8742346074</v>
      </c>
      <c r="G46" s="14">
        <f t="shared" si="9"/>
        <v>2002366.8740000001</v>
      </c>
      <c r="I46" s="18">
        <f t="shared" si="16"/>
        <v>-33.125765392471521</v>
      </c>
      <c r="J46" s="18">
        <f t="shared" si="14"/>
        <v>81191.256830600978</v>
      </c>
      <c r="K46" s="21">
        <f t="shared" si="10"/>
        <v>100.11834370000001</v>
      </c>
      <c r="L46" s="21">
        <f t="shared" si="11"/>
        <v>104.17790654153006</v>
      </c>
      <c r="M46" s="19">
        <f t="shared" si="15"/>
        <v>2002366.8740000003</v>
      </c>
      <c r="N46" s="19">
        <f t="shared" si="15"/>
        <v>2083558.1308306011</v>
      </c>
    </row>
    <row r="47" spans="1:18" x14ac:dyDescent="0.15">
      <c r="A47" s="7">
        <f t="shared" si="12"/>
        <v>42749</v>
      </c>
      <c r="B47" s="10">
        <f t="shared" si="13"/>
        <v>2002366.8742346074</v>
      </c>
      <c r="C47" s="3">
        <f t="shared" si="5"/>
        <v>251.3661202185792</v>
      </c>
      <c r="D47" s="3">
        <f t="shared" si="6"/>
        <v>250.44382938717632</v>
      </c>
      <c r="E47" s="3">
        <f t="shared" si="7"/>
        <v>-0.92229083140287571</v>
      </c>
      <c r="F47" s="3">
        <f t="shared" si="8"/>
        <v>2002365.9519437761</v>
      </c>
      <c r="G47" s="14">
        <f t="shared" si="9"/>
        <v>2002365.952</v>
      </c>
      <c r="I47" s="18">
        <f t="shared" si="16"/>
        <v>-34.048056223874397</v>
      </c>
      <c r="J47" s="18">
        <f t="shared" si="14"/>
        <v>81442.622950819554</v>
      </c>
      <c r="K47" s="21">
        <f t="shared" si="10"/>
        <v>100.11829759999999</v>
      </c>
      <c r="L47" s="21">
        <f t="shared" si="11"/>
        <v>104.19042874754096</v>
      </c>
      <c r="M47" s="19">
        <f t="shared" si="15"/>
        <v>2002365.9519999998</v>
      </c>
      <c r="N47" s="19">
        <f t="shared" si="15"/>
        <v>2083808.5749508194</v>
      </c>
    </row>
    <row r="48" spans="1:18" x14ac:dyDescent="0.15">
      <c r="A48" s="7">
        <f t="shared" si="12"/>
        <v>42750</v>
      </c>
      <c r="B48" s="10">
        <f t="shared" si="13"/>
        <v>2002365.9519437761</v>
      </c>
      <c r="C48" s="3">
        <f t="shared" si="5"/>
        <v>251.3661202185792</v>
      </c>
      <c r="D48" s="3">
        <f t="shared" si="6"/>
        <v>250.44371403266734</v>
      </c>
      <c r="E48" s="3">
        <f t="shared" si="7"/>
        <v>-0.92240618591185353</v>
      </c>
      <c r="F48" s="3">
        <f t="shared" si="8"/>
        <v>2002365.0295375902</v>
      </c>
      <c r="G48" s="14">
        <f t="shared" si="9"/>
        <v>2002365.03</v>
      </c>
      <c r="I48" s="18">
        <f t="shared" si="16"/>
        <v>-34.970462409786251</v>
      </c>
      <c r="J48" s="18">
        <f t="shared" si="14"/>
        <v>81693.98907103813</v>
      </c>
      <c r="K48" s="21">
        <f t="shared" si="10"/>
        <v>100.1182515</v>
      </c>
      <c r="L48" s="21">
        <f t="shared" si="11"/>
        <v>104.20295095355191</v>
      </c>
      <c r="M48" s="19">
        <f t="shared" si="15"/>
        <v>2002365.03</v>
      </c>
      <c r="N48" s="19">
        <f t="shared" si="15"/>
        <v>2084059.0190710381</v>
      </c>
    </row>
    <row r="49" spans="1:14" x14ac:dyDescent="0.15">
      <c r="A49" s="7">
        <f t="shared" si="12"/>
        <v>42751</v>
      </c>
      <c r="B49" s="10">
        <f t="shared" si="13"/>
        <v>2002365.0295375902</v>
      </c>
      <c r="C49" s="3">
        <f t="shared" si="5"/>
        <v>251.3661202185792</v>
      </c>
      <c r="D49" s="3">
        <f t="shared" si="6"/>
        <v>250.44359866373048</v>
      </c>
      <c r="E49" s="3">
        <f t="shared" si="7"/>
        <v>-0.92252155484871423</v>
      </c>
      <c r="F49" s="3">
        <f t="shared" si="8"/>
        <v>2002364.1070160354</v>
      </c>
      <c r="G49" s="14">
        <f t="shared" si="9"/>
        <v>2002364.1070000001</v>
      </c>
      <c r="I49" s="18">
        <f t="shared" si="16"/>
        <v>-35.892983964634965</v>
      </c>
      <c r="J49" s="18">
        <f t="shared" si="14"/>
        <v>81945.355191256705</v>
      </c>
      <c r="K49" s="21">
        <f t="shared" si="10"/>
        <v>100.11820535</v>
      </c>
      <c r="L49" s="21">
        <f t="shared" si="11"/>
        <v>104.21547310956284</v>
      </c>
      <c r="M49" s="19">
        <f t="shared" si="15"/>
        <v>2002364.1069999998</v>
      </c>
      <c r="N49" s="19">
        <f t="shared" si="15"/>
        <v>2084309.4621912567</v>
      </c>
    </row>
    <row r="50" spans="1:14" x14ac:dyDescent="0.15">
      <c r="A50" s="7">
        <f t="shared" si="12"/>
        <v>42752</v>
      </c>
      <c r="B50" s="10">
        <f t="shared" si="13"/>
        <v>2002364.1070160354</v>
      </c>
      <c r="C50" s="3">
        <f t="shared" si="5"/>
        <v>251.3661202185792</v>
      </c>
      <c r="D50" s="3">
        <f t="shared" si="6"/>
        <v>250.44348328036401</v>
      </c>
      <c r="E50" s="3">
        <f t="shared" si="7"/>
        <v>-0.92263693821519155</v>
      </c>
      <c r="F50" s="3">
        <f t="shared" si="8"/>
        <v>2002363.1843790971</v>
      </c>
      <c r="G50" s="14">
        <f t="shared" si="9"/>
        <v>2002363.1839999999</v>
      </c>
      <c r="I50" s="18">
        <f t="shared" si="16"/>
        <v>-36.815620902850156</v>
      </c>
      <c r="J50" s="18">
        <f t="shared" si="14"/>
        <v>82196.721311475281</v>
      </c>
      <c r="K50" s="21">
        <f t="shared" si="10"/>
        <v>100.11815920000001</v>
      </c>
      <c r="L50" s="21">
        <f t="shared" si="11"/>
        <v>104.22799526557377</v>
      </c>
      <c r="M50" s="19">
        <f t="shared" si="15"/>
        <v>2002363.1840000001</v>
      </c>
      <c r="N50" s="19">
        <f t="shared" si="15"/>
        <v>2084559.9053114755</v>
      </c>
    </row>
    <row r="51" spans="1:14" s="15" customFormat="1" x14ac:dyDescent="0.15">
      <c r="A51" s="7">
        <f t="shared" si="12"/>
        <v>42753</v>
      </c>
      <c r="B51" s="10">
        <f t="shared" si="13"/>
        <v>2002363.1843790971</v>
      </c>
      <c r="C51" s="3">
        <f t="shared" si="5"/>
        <v>251.3661202185792</v>
      </c>
      <c r="D51" s="3">
        <f t="shared" si="6"/>
        <v>250.44336788256606</v>
      </c>
      <c r="E51" s="3">
        <f t="shared" si="7"/>
        <v>-0.92275233601313289</v>
      </c>
      <c r="F51" s="3">
        <f t="shared" si="8"/>
        <v>2002362.2616267612</v>
      </c>
      <c r="G51" s="14">
        <f t="shared" si="9"/>
        <v>2002362.2620000001</v>
      </c>
      <c r="I51" s="18">
        <f t="shared" si="16"/>
        <v>-37.738373238863289</v>
      </c>
      <c r="J51" s="18">
        <f t="shared" si="14"/>
        <v>82448.087431693857</v>
      </c>
      <c r="K51" s="21">
        <f t="shared" si="10"/>
        <v>100.1181131</v>
      </c>
      <c r="L51" s="21">
        <f t="shared" si="11"/>
        <v>104.2405174715847</v>
      </c>
      <c r="M51" s="19">
        <f t="shared" si="15"/>
        <v>2002362.2620000001</v>
      </c>
      <c r="N51" s="19">
        <f t="shared" si="15"/>
        <v>2084810.3494316938</v>
      </c>
    </row>
    <row r="52" spans="1:14" x14ac:dyDescent="0.15">
      <c r="A52" s="7">
        <f t="shared" si="12"/>
        <v>42754</v>
      </c>
      <c r="B52" s="10">
        <f t="shared" si="13"/>
        <v>2002362.2616267612</v>
      </c>
      <c r="C52" s="3">
        <f t="shared" si="5"/>
        <v>251.3661202185792</v>
      </c>
      <c r="D52" s="3">
        <f t="shared" si="6"/>
        <v>250.4432524703349</v>
      </c>
      <c r="E52" s="3">
        <f t="shared" si="7"/>
        <v>-0.9228677482443004</v>
      </c>
      <c r="F52" s="3">
        <f t="shared" si="8"/>
        <v>2002361.338759013</v>
      </c>
      <c r="G52" s="14">
        <f t="shared" si="9"/>
        <v>2002361.3389999999</v>
      </c>
      <c r="I52" s="18">
        <f t="shared" si="16"/>
        <v>-38.66124098710759</v>
      </c>
      <c r="J52" s="18">
        <f t="shared" si="14"/>
        <v>82699.453551912433</v>
      </c>
      <c r="K52" s="21">
        <f t="shared" si="10"/>
        <v>100.11806695000001</v>
      </c>
      <c r="L52" s="21">
        <f t="shared" si="11"/>
        <v>104.25303962759564</v>
      </c>
      <c r="M52" s="19">
        <f t="shared" si="15"/>
        <v>2002361.3390000004</v>
      </c>
      <c r="N52" s="19">
        <f t="shared" si="15"/>
        <v>2085060.7925519126</v>
      </c>
    </row>
    <row r="53" spans="1:14" x14ac:dyDescent="0.15">
      <c r="A53" s="7">
        <f t="shared" si="12"/>
        <v>42755</v>
      </c>
      <c r="B53" s="10">
        <f t="shared" si="13"/>
        <v>2002361.338759013</v>
      </c>
      <c r="C53" s="3">
        <f t="shared" si="5"/>
        <v>251.3661202185792</v>
      </c>
      <c r="D53" s="3">
        <f t="shared" si="6"/>
        <v>250.44313704366866</v>
      </c>
      <c r="E53" s="3">
        <f t="shared" si="7"/>
        <v>-0.92298317491054149</v>
      </c>
      <c r="F53" s="3">
        <f t="shared" si="8"/>
        <v>2002360.4157758381</v>
      </c>
      <c r="G53" s="14">
        <f t="shared" si="9"/>
        <v>2002360.416</v>
      </c>
      <c r="I53" s="18">
        <f t="shared" si="16"/>
        <v>-39.584224162018131</v>
      </c>
      <c r="J53" s="18">
        <f t="shared" si="14"/>
        <v>82950.819672131009</v>
      </c>
      <c r="K53" s="21">
        <f t="shared" si="10"/>
        <v>100.11802080000001</v>
      </c>
      <c r="L53" s="21">
        <f t="shared" si="11"/>
        <v>104.26556178360656</v>
      </c>
      <c r="M53" s="19">
        <f t="shared" si="15"/>
        <v>2002360.4160000002</v>
      </c>
      <c r="N53" s="19">
        <f t="shared" si="15"/>
        <v>2085311.2356721312</v>
      </c>
    </row>
    <row r="54" spans="1:14" x14ac:dyDescent="0.15">
      <c r="A54" s="7">
        <f t="shared" si="12"/>
        <v>42756</v>
      </c>
      <c r="B54" s="10">
        <f t="shared" si="13"/>
        <v>2002360.4157758381</v>
      </c>
      <c r="C54" s="3">
        <f t="shared" si="5"/>
        <v>251.3661202185792</v>
      </c>
      <c r="D54" s="3">
        <f t="shared" si="6"/>
        <v>250.44302160256555</v>
      </c>
      <c r="E54" s="3">
        <f t="shared" si="7"/>
        <v>-0.92309861601364673</v>
      </c>
      <c r="F54" s="3">
        <f t="shared" si="8"/>
        <v>2002359.492677222</v>
      </c>
      <c r="G54" s="14">
        <f t="shared" si="9"/>
        <v>2002359.493</v>
      </c>
      <c r="I54" s="18">
        <f t="shared" si="16"/>
        <v>-40.507322778031778</v>
      </c>
      <c r="J54" s="18">
        <f t="shared" si="14"/>
        <v>83202.185792349585</v>
      </c>
      <c r="K54" s="21">
        <f t="shared" si="10"/>
        <v>100.11797465000001</v>
      </c>
      <c r="L54" s="21">
        <f t="shared" si="11"/>
        <v>104.27808393961749</v>
      </c>
      <c r="M54" s="19">
        <f t="shared" si="15"/>
        <v>2002359.493</v>
      </c>
      <c r="N54" s="19">
        <f t="shared" si="15"/>
        <v>2085561.6787923498</v>
      </c>
    </row>
    <row r="55" spans="1:14" x14ac:dyDescent="0.15">
      <c r="A55" s="7">
        <f t="shared" si="12"/>
        <v>42757</v>
      </c>
      <c r="B55" s="10">
        <f t="shared" si="13"/>
        <v>2002359.492677222</v>
      </c>
      <c r="C55" s="3">
        <f t="shared" si="5"/>
        <v>251.3661202185792</v>
      </c>
      <c r="D55" s="3">
        <f t="shared" si="6"/>
        <v>250.44290614702376</v>
      </c>
      <c r="E55" s="3">
        <f t="shared" si="7"/>
        <v>-0.92321407155543511</v>
      </c>
      <c r="F55" s="3">
        <f t="shared" si="8"/>
        <v>2002358.5694631503</v>
      </c>
      <c r="G55" s="14">
        <f t="shared" si="9"/>
        <v>2002358.5689999999</v>
      </c>
      <c r="I55" s="18">
        <f t="shared" si="16"/>
        <v>-41.430536849587213</v>
      </c>
      <c r="J55" s="18">
        <f t="shared" si="14"/>
        <v>83453.55191256816</v>
      </c>
      <c r="K55" s="21">
        <f t="shared" si="10"/>
        <v>100.11792845000001</v>
      </c>
      <c r="L55" s="21">
        <f t="shared" si="11"/>
        <v>104.29060604562842</v>
      </c>
      <c r="M55" s="19">
        <f t="shared" si="15"/>
        <v>2002358.5690000001</v>
      </c>
      <c r="N55" s="19">
        <f t="shared" si="15"/>
        <v>2085812.1209125686</v>
      </c>
    </row>
    <row r="56" spans="1:14" x14ac:dyDescent="0.15">
      <c r="A56" s="7">
        <f t="shared" si="12"/>
        <v>42758</v>
      </c>
      <c r="B56" s="10">
        <f t="shared" si="13"/>
        <v>2002358.5694631503</v>
      </c>
      <c r="C56" s="3">
        <f t="shared" si="5"/>
        <v>251.3661202185792</v>
      </c>
      <c r="D56" s="3">
        <f t="shared" si="6"/>
        <v>250.4427906770415</v>
      </c>
      <c r="E56" s="3">
        <f t="shared" si="7"/>
        <v>-0.9233295415376972</v>
      </c>
      <c r="F56" s="3">
        <f t="shared" si="8"/>
        <v>2002357.6461336089</v>
      </c>
      <c r="G56" s="14">
        <f t="shared" si="9"/>
        <v>2002357.6459999999</v>
      </c>
      <c r="I56" s="18">
        <f t="shared" si="16"/>
        <v>-42.35386639112491</v>
      </c>
      <c r="J56" s="18">
        <f t="shared" si="14"/>
        <v>83704.918032786736</v>
      </c>
      <c r="K56" s="21">
        <f t="shared" si="10"/>
        <v>100.11788230000001</v>
      </c>
      <c r="L56" s="21">
        <f t="shared" si="11"/>
        <v>104.30312820163934</v>
      </c>
      <c r="M56" s="19">
        <f t="shared" si="15"/>
        <v>2002357.6460000002</v>
      </c>
      <c r="N56" s="19">
        <f t="shared" si="15"/>
        <v>2086062.5640327868</v>
      </c>
    </row>
    <row r="57" spans="1:14" x14ac:dyDescent="0.15">
      <c r="A57" s="7">
        <f t="shared" si="12"/>
        <v>42759</v>
      </c>
      <c r="B57" s="10">
        <f t="shared" si="13"/>
        <v>2002357.6461336089</v>
      </c>
      <c r="C57" s="3">
        <f t="shared" si="5"/>
        <v>251.3661202185792</v>
      </c>
      <c r="D57" s="3">
        <f t="shared" si="6"/>
        <v>250.442675192617</v>
      </c>
      <c r="E57" s="3">
        <f t="shared" si="7"/>
        <v>-0.92344502596219513</v>
      </c>
      <c r="F57" s="3">
        <f t="shared" si="8"/>
        <v>2002356.722688583</v>
      </c>
      <c r="G57" s="14">
        <f t="shared" si="9"/>
        <v>2002356.723</v>
      </c>
      <c r="I57" s="18">
        <f t="shared" si="16"/>
        <v>-43.277311417087105</v>
      </c>
      <c r="J57" s="18">
        <f t="shared" si="14"/>
        <v>83956.284153005312</v>
      </c>
      <c r="K57" s="21">
        <f t="shared" si="10"/>
        <v>100.11783615</v>
      </c>
      <c r="L57" s="21">
        <f t="shared" si="11"/>
        <v>104.31565035765027</v>
      </c>
      <c r="M57" s="19">
        <f t="shared" si="15"/>
        <v>2002356.7230000002</v>
      </c>
      <c r="N57" s="19">
        <f t="shared" si="15"/>
        <v>2086313.0071530053</v>
      </c>
    </row>
    <row r="58" spans="1:14" x14ac:dyDescent="0.15">
      <c r="A58" s="7">
        <f t="shared" si="12"/>
        <v>42760</v>
      </c>
      <c r="B58" s="10">
        <f t="shared" si="13"/>
        <v>2002356.722688583</v>
      </c>
      <c r="C58" s="3">
        <f t="shared" si="5"/>
        <v>251.3661202185792</v>
      </c>
      <c r="D58" s="3">
        <f t="shared" si="6"/>
        <v>250.44255969374836</v>
      </c>
      <c r="E58" s="3">
        <f t="shared" si="7"/>
        <v>-0.92356052483083317</v>
      </c>
      <c r="F58" s="3">
        <f t="shared" si="8"/>
        <v>2002355.7991280581</v>
      </c>
      <c r="G58" s="14">
        <f t="shared" si="9"/>
        <v>2002355.7990000001</v>
      </c>
      <c r="I58" s="18">
        <f t="shared" si="16"/>
        <v>-44.200871941917939</v>
      </c>
      <c r="J58" s="18">
        <f t="shared" si="14"/>
        <v>84207.650273223888</v>
      </c>
      <c r="K58" s="21">
        <f t="shared" si="10"/>
        <v>100.11778995</v>
      </c>
      <c r="L58" s="21">
        <f t="shared" si="11"/>
        <v>104.32817246366119</v>
      </c>
      <c r="M58" s="19">
        <f t="shared" si="15"/>
        <v>2002355.7990000001</v>
      </c>
      <c r="N58" s="19">
        <f t="shared" si="15"/>
        <v>2086563.449273224</v>
      </c>
    </row>
    <row r="59" spans="1:14" x14ac:dyDescent="0.15">
      <c r="A59" s="7">
        <f t="shared" si="12"/>
        <v>42761</v>
      </c>
      <c r="B59" s="10">
        <f t="shared" si="13"/>
        <v>2002355.7991280581</v>
      </c>
      <c r="C59" s="3">
        <f t="shared" si="5"/>
        <v>251.3661202185792</v>
      </c>
      <c r="D59" s="3">
        <f t="shared" si="6"/>
        <v>250.44244418043388</v>
      </c>
      <c r="E59" s="3">
        <f t="shared" si="7"/>
        <v>-0.92367603814531662</v>
      </c>
      <c r="F59" s="3">
        <f t="shared" si="8"/>
        <v>2002354.87545202</v>
      </c>
      <c r="G59" s="14">
        <f t="shared" si="9"/>
        <v>2002354.875</v>
      </c>
      <c r="I59" s="18">
        <f t="shared" si="16"/>
        <v>-45.124547980063255</v>
      </c>
      <c r="J59" s="18">
        <f t="shared" si="14"/>
        <v>84459.016393442464</v>
      </c>
      <c r="K59" s="21">
        <f t="shared" si="10"/>
        <v>100.11774375</v>
      </c>
      <c r="L59" s="21">
        <f t="shared" si="11"/>
        <v>104.34069456967212</v>
      </c>
      <c r="M59" s="19">
        <f t="shared" si="15"/>
        <v>2002354.875</v>
      </c>
      <c r="N59" s="19">
        <f t="shared" si="15"/>
        <v>2086813.8913934424</v>
      </c>
    </row>
    <row r="60" spans="1:14" x14ac:dyDescent="0.15">
      <c r="A60" s="7">
        <f t="shared" si="12"/>
        <v>42762</v>
      </c>
      <c r="B60" s="10">
        <f t="shared" si="13"/>
        <v>2002354.87545202</v>
      </c>
      <c r="C60" s="3">
        <f t="shared" si="5"/>
        <v>251.3661202185792</v>
      </c>
      <c r="D60" s="3">
        <f t="shared" si="6"/>
        <v>250.44232865267165</v>
      </c>
      <c r="E60" s="3">
        <f t="shared" si="7"/>
        <v>-0.92379156590754974</v>
      </c>
      <c r="F60" s="3">
        <f t="shared" si="8"/>
        <v>2002353.951660454</v>
      </c>
      <c r="G60" s="14">
        <f t="shared" si="9"/>
        <v>2002353.952</v>
      </c>
      <c r="I60" s="18">
        <f t="shared" si="16"/>
        <v>-46.048339545970805</v>
      </c>
      <c r="J60" s="18">
        <f t="shared" si="14"/>
        <v>84710.382513661039</v>
      </c>
      <c r="K60" s="21">
        <f t="shared" si="10"/>
        <v>100.1176976</v>
      </c>
      <c r="L60" s="21">
        <f t="shared" si="11"/>
        <v>104.35321672568305</v>
      </c>
      <c r="M60" s="19">
        <f t="shared" si="15"/>
        <v>2002353.9519999998</v>
      </c>
      <c r="N60" s="19">
        <f t="shared" si="15"/>
        <v>2087064.334513661</v>
      </c>
    </row>
    <row r="61" spans="1:14" x14ac:dyDescent="0.15">
      <c r="A61" s="7">
        <f t="shared" si="12"/>
        <v>42763</v>
      </c>
      <c r="B61" s="10">
        <f t="shared" si="13"/>
        <v>2002353.951660454</v>
      </c>
      <c r="C61" s="3">
        <f t="shared" si="5"/>
        <v>251.3661202185792</v>
      </c>
      <c r="D61" s="3">
        <f t="shared" si="6"/>
        <v>250.44221311045993</v>
      </c>
      <c r="E61" s="3">
        <f t="shared" si="7"/>
        <v>-0.92390710811926624</v>
      </c>
      <c r="F61" s="3">
        <f t="shared" si="8"/>
        <v>2002353.0277533459</v>
      </c>
      <c r="G61" s="14">
        <f t="shared" si="9"/>
        <v>2002353.0279999999</v>
      </c>
      <c r="I61" s="18">
        <f t="shared" si="16"/>
        <v>-46.972246654090071</v>
      </c>
      <c r="J61" s="18">
        <f t="shared" si="14"/>
        <v>84961.748633879615</v>
      </c>
      <c r="K61" s="21">
        <f t="shared" si="10"/>
        <v>100.1176514</v>
      </c>
      <c r="L61" s="21">
        <f t="shared" si="11"/>
        <v>104.36573883169397</v>
      </c>
      <c r="M61" s="19">
        <f t="shared" si="15"/>
        <v>2002353.0280000002</v>
      </c>
      <c r="N61" s="19">
        <f t="shared" si="15"/>
        <v>2087314.7766338796</v>
      </c>
    </row>
    <row r="62" spans="1:14" x14ac:dyDescent="0.15">
      <c r="A62" s="7">
        <f t="shared" si="12"/>
        <v>42764</v>
      </c>
      <c r="B62" s="10">
        <f t="shared" si="13"/>
        <v>2002353.0277533459</v>
      </c>
      <c r="C62" s="3">
        <f t="shared" si="5"/>
        <v>251.3661202185792</v>
      </c>
      <c r="D62" s="3">
        <f t="shared" si="6"/>
        <v>250.44209755379688</v>
      </c>
      <c r="E62" s="3">
        <f t="shared" si="7"/>
        <v>-0.92402266478231354</v>
      </c>
      <c r="F62" s="3">
        <f t="shared" si="8"/>
        <v>2002352.1037306811</v>
      </c>
      <c r="G62" s="14">
        <f t="shared" si="9"/>
        <v>2002352.1040000001</v>
      </c>
      <c r="I62" s="18">
        <f t="shared" si="16"/>
        <v>-47.896269318872385</v>
      </c>
      <c r="J62" s="18">
        <f t="shared" si="14"/>
        <v>85213.114754098191</v>
      </c>
      <c r="K62" s="21">
        <f t="shared" si="10"/>
        <v>100.11760519999999</v>
      </c>
      <c r="L62" s="21">
        <f t="shared" si="11"/>
        <v>104.37826093770489</v>
      </c>
      <c r="M62" s="19">
        <f t="shared" si="15"/>
        <v>2002352.1039999998</v>
      </c>
      <c r="N62" s="19">
        <f t="shared" si="15"/>
        <v>2087565.2187540978</v>
      </c>
    </row>
    <row r="63" spans="1:14" x14ac:dyDescent="0.15">
      <c r="A63" s="7">
        <f t="shared" si="12"/>
        <v>42765</v>
      </c>
      <c r="B63" s="10">
        <f t="shared" si="13"/>
        <v>2002352.1037306811</v>
      </c>
      <c r="C63" s="3">
        <f t="shared" si="5"/>
        <v>251.3661202185792</v>
      </c>
      <c r="D63" s="3">
        <f t="shared" si="6"/>
        <v>250.44198198268074</v>
      </c>
      <c r="E63" s="3">
        <f t="shared" si="7"/>
        <v>-0.92413823589845379</v>
      </c>
      <c r="F63" s="3">
        <f t="shared" si="8"/>
        <v>2002351.1795924453</v>
      </c>
      <c r="G63" s="14">
        <f t="shared" si="9"/>
        <v>2002351.18</v>
      </c>
      <c r="I63" s="18">
        <f t="shared" si="16"/>
        <v>-48.820407554770838</v>
      </c>
      <c r="J63" s="18">
        <f t="shared" si="14"/>
        <v>85464.480874316767</v>
      </c>
      <c r="K63" s="21">
        <f t="shared" si="10"/>
        <v>100.11755899999999</v>
      </c>
      <c r="L63" s="21">
        <f t="shared" si="11"/>
        <v>104.39078304371583</v>
      </c>
      <c r="M63" s="19">
        <f t="shared" si="15"/>
        <v>2002351.1799999997</v>
      </c>
      <c r="N63" s="19">
        <f t="shared" si="15"/>
        <v>2087815.6608743167</v>
      </c>
    </row>
    <row r="64" spans="1:14" x14ac:dyDescent="0.15">
      <c r="A64" s="7">
        <f t="shared" si="12"/>
        <v>42766</v>
      </c>
      <c r="B64" s="10">
        <f t="shared" si="13"/>
        <v>2002351.1795924453</v>
      </c>
      <c r="C64" s="3">
        <f t="shared" si="5"/>
        <v>251.3661202185792</v>
      </c>
      <c r="D64" s="3">
        <f t="shared" si="6"/>
        <v>250.44186639710966</v>
      </c>
      <c r="E64" s="3">
        <f t="shared" si="7"/>
        <v>-0.92425382146953439</v>
      </c>
      <c r="F64" s="3">
        <f t="shared" si="8"/>
        <v>2002350.2553386239</v>
      </c>
      <c r="G64" s="14">
        <f t="shared" si="9"/>
        <v>2002350.2549999999</v>
      </c>
      <c r="I64" s="18">
        <f t="shared" si="16"/>
        <v>-49.744661376240373</v>
      </c>
      <c r="J64" s="18">
        <f t="shared" si="14"/>
        <v>85715.846994535343</v>
      </c>
      <c r="K64" s="21">
        <f t="shared" si="10"/>
        <v>100.11751275</v>
      </c>
      <c r="L64" s="21">
        <f t="shared" si="11"/>
        <v>104.40330509972677</v>
      </c>
      <c r="M64" s="19">
        <f t="shared" si="15"/>
        <v>2002350.2549999999</v>
      </c>
      <c r="N64" s="19">
        <f t="shared" si="15"/>
        <v>2088066.1019945354</v>
      </c>
    </row>
    <row r="65" spans="1:14" x14ac:dyDescent="0.15">
      <c r="A65" s="7">
        <f t="shared" si="12"/>
        <v>42767</v>
      </c>
      <c r="B65" s="10">
        <f t="shared" si="13"/>
        <v>2002350.2553386239</v>
      </c>
      <c r="C65" s="3">
        <f t="shared" si="5"/>
        <v>251.3661202185792</v>
      </c>
      <c r="D65" s="3">
        <f t="shared" si="6"/>
        <v>250.44175079708185</v>
      </c>
      <c r="E65" s="3">
        <f t="shared" si="7"/>
        <v>-0.92436942149734591</v>
      </c>
      <c r="F65" s="3">
        <f t="shared" si="8"/>
        <v>2002349.3309692023</v>
      </c>
      <c r="G65" s="14">
        <f t="shared" si="9"/>
        <v>2002349.331</v>
      </c>
      <c r="I65" s="18">
        <f t="shared" si="16"/>
        <v>-50.669030797737719</v>
      </c>
      <c r="J65" s="18">
        <f t="shared" si="14"/>
        <v>85967.213114753918</v>
      </c>
      <c r="K65" s="21">
        <f t="shared" si="10"/>
        <v>100.11746655</v>
      </c>
      <c r="L65" s="21">
        <f t="shared" si="11"/>
        <v>104.4158272057377</v>
      </c>
      <c r="M65" s="19">
        <f t="shared" si="15"/>
        <v>2002349.331</v>
      </c>
      <c r="N65" s="19">
        <f t="shared" si="15"/>
        <v>2088316.5441147538</v>
      </c>
    </row>
    <row r="66" spans="1:14" x14ac:dyDescent="0.15">
      <c r="A66" s="7">
        <f t="shared" si="12"/>
        <v>42768</v>
      </c>
      <c r="B66" s="10">
        <f t="shared" si="13"/>
        <v>2002349.3309692023</v>
      </c>
      <c r="C66" s="3">
        <f t="shared" si="5"/>
        <v>251.3661202185792</v>
      </c>
      <c r="D66" s="3">
        <f t="shared" si="6"/>
        <v>250.44163518259546</v>
      </c>
      <c r="E66" s="3">
        <f t="shared" si="7"/>
        <v>-0.92448503598373577</v>
      </c>
      <c r="F66" s="3">
        <f t="shared" si="8"/>
        <v>2002348.4064841664</v>
      </c>
      <c r="G66" s="14">
        <f t="shared" si="9"/>
        <v>2002348.406</v>
      </c>
      <c r="I66" s="18">
        <f t="shared" si="16"/>
        <v>-51.593515833721455</v>
      </c>
      <c r="J66" s="18">
        <f t="shared" si="14"/>
        <v>86218.579234972494</v>
      </c>
      <c r="K66" s="21">
        <f t="shared" si="10"/>
        <v>100.11742029999999</v>
      </c>
      <c r="L66" s="21">
        <f t="shared" si="11"/>
        <v>104.42834926174862</v>
      </c>
      <c r="M66" s="19">
        <f t="shared" si="15"/>
        <v>2002348.406</v>
      </c>
      <c r="N66" s="19">
        <f t="shared" si="15"/>
        <v>2088566.9852349726</v>
      </c>
    </row>
    <row r="67" spans="1:14" x14ac:dyDescent="0.15">
      <c r="A67" s="7">
        <f t="shared" si="12"/>
        <v>42769</v>
      </c>
      <c r="B67" s="10">
        <f t="shared" si="13"/>
        <v>2002348.4064841664</v>
      </c>
      <c r="C67" s="3">
        <f t="shared" si="5"/>
        <v>251.3661202185792</v>
      </c>
      <c r="D67" s="3">
        <f t="shared" si="6"/>
        <v>250.44151955364876</v>
      </c>
      <c r="E67" s="3">
        <f t="shared" si="7"/>
        <v>-0.92460066493043769</v>
      </c>
      <c r="F67" s="3">
        <f t="shared" si="8"/>
        <v>2002347.4818835014</v>
      </c>
      <c r="G67" s="14">
        <f t="shared" si="9"/>
        <v>2002347.4820000001</v>
      </c>
      <c r="I67" s="18">
        <f t="shared" si="16"/>
        <v>-52.518116498651892</v>
      </c>
      <c r="J67" s="18">
        <f t="shared" si="14"/>
        <v>86469.94535519107</v>
      </c>
      <c r="K67" s="21">
        <f t="shared" si="10"/>
        <v>100.11737410000001</v>
      </c>
      <c r="L67" s="21">
        <f t="shared" si="11"/>
        <v>104.44087136775956</v>
      </c>
      <c r="M67" s="19">
        <f t="shared" si="15"/>
        <v>2002347.4820000001</v>
      </c>
      <c r="N67" s="19">
        <f t="shared" si="15"/>
        <v>2088817.4273551912</v>
      </c>
    </row>
    <row r="68" spans="1:14" x14ac:dyDescent="0.15">
      <c r="A68" s="7">
        <f t="shared" si="12"/>
        <v>42770</v>
      </c>
      <c r="B68" s="10">
        <f t="shared" si="13"/>
        <v>2002347.4818835014</v>
      </c>
      <c r="C68" s="3">
        <f t="shared" si="5"/>
        <v>251.3661202185792</v>
      </c>
      <c r="D68" s="3">
        <f t="shared" si="6"/>
        <v>250.44140391023987</v>
      </c>
      <c r="E68" s="3">
        <f t="shared" si="7"/>
        <v>-0.9247163083393275</v>
      </c>
      <c r="F68" s="3">
        <f t="shared" si="8"/>
        <v>2002346.5571671932</v>
      </c>
      <c r="G68" s="14">
        <f t="shared" si="9"/>
        <v>2002346.557</v>
      </c>
      <c r="I68" s="18">
        <f t="shared" si="16"/>
        <v>-53.44283280699122</v>
      </c>
      <c r="J68" s="18">
        <f t="shared" si="14"/>
        <v>86721.311475409646</v>
      </c>
      <c r="K68" s="21">
        <f t="shared" si="10"/>
        <v>100.11732785000001</v>
      </c>
      <c r="L68" s="21">
        <f t="shared" si="11"/>
        <v>104.45339342377049</v>
      </c>
      <c r="M68" s="19">
        <f t="shared" si="15"/>
        <v>2002346.5570000003</v>
      </c>
      <c r="N68" s="19">
        <f t="shared" si="15"/>
        <v>2089067.8684754097</v>
      </c>
    </row>
    <row r="69" spans="1:14" x14ac:dyDescent="0.15">
      <c r="A69" s="7">
        <f t="shared" si="12"/>
        <v>42771</v>
      </c>
      <c r="B69" s="10">
        <f t="shared" si="13"/>
        <v>2002346.5571671932</v>
      </c>
      <c r="C69" s="3">
        <f t="shared" si="5"/>
        <v>251.3661202185792</v>
      </c>
      <c r="D69" s="3">
        <f t="shared" si="6"/>
        <v>250.441288252367</v>
      </c>
      <c r="E69" s="3">
        <f t="shared" si="7"/>
        <v>-0.92483196621219577</v>
      </c>
      <c r="F69" s="3">
        <f t="shared" si="8"/>
        <v>2002345.632335227</v>
      </c>
      <c r="G69" s="14">
        <f t="shared" si="9"/>
        <v>2002345.632</v>
      </c>
      <c r="I69" s="18">
        <f t="shared" si="16"/>
        <v>-54.367664773203416</v>
      </c>
      <c r="J69" s="18">
        <f t="shared" si="14"/>
        <v>86972.677595628222</v>
      </c>
      <c r="K69" s="21">
        <f t="shared" si="10"/>
        <v>100.1172816</v>
      </c>
      <c r="L69" s="21">
        <f t="shared" si="11"/>
        <v>104.46591547978142</v>
      </c>
      <c r="M69" s="19">
        <f t="shared" si="15"/>
        <v>2002345.632</v>
      </c>
      <c r="N69" s="19">
        <f t="shared" si="15"/>
        <v>2089318.3095956284</v>
      </c>
    </row>
    <row r="70" spans="1:14" x14ac:dyDescent="0.15">
      <c r="A70" s="7">
        <f t="shared" si="12"/>
        <v>42772</v>
      </c>
      <c r="B70" s="10">
        <f t="shared" si="13"/>
        <v>2002345.632335227</v>
      </c>
      <c r="C70" s="3">
        <f t="shared" si="5"/>
        <v>251.3661202185792</v>
      </c>
      <c r="D70" s="3">
        <f t="shared" si="6"/>
        <v>250.44117258002836</v>
      </c>
      <c r="E70" s="3">
        <f t="shared" si="7"/>
        <v>-0.92494763855083306</v>
      </c>
      <c r="F70" s="3">
        <f t="shared" si="8"/>
        <v>2002344.7073875885</v>
      </c>
      <c r="G70" s="14">
        <f t="shared" si="9"/>
        <v>2002344.7069999999</v>
      </c>
      <c r="I70" s="18">
        <f t="shared" si="16"/>
        <v>-55.292612411754249</v>
      </c>
      <c r="J70" s="18">
        <f t="shared" si="14"/>
        <v>87224.043715846798</v>
      </c>
      <c r="K70" s="21">
        <f t="shared" si="10"/>
        <v>100.11723534999999</v>
      </c>
      <c r="L70" s="21">
        <f t="shared" si="11"/>
        <v>104.47843753579232</v>
      </c>
      <c r="M70" s="19">
        <f t="shared" si="15"/>
        <v>2002344.7069999999</v>
      </c>
      <c r="N70" s="19">
        <f t="shared" si="15"/>
        <v>2089568.7507158464</v>
      </c>
    </row>
    <row r="71" spans="1:14" x14ac:dyDescent="0.15">
      <c r="A71" s="7">
        <f t="shared" si="12"/>
        <v>42773</v>
      </c>
      <c r="B71" s="10">
        <f t="shared" si="13"/>
        <v>2002344.7073875885</v>
      </c>
      <c r="C71" s="3">
        <f t="shared" si="5"/>
        <v>251.3661202185792</v>
      </c>
      <c r="D71" s="3">
        <f t="shared" si="6"/>
        <v>250.44105689322214</v>
      </c>
      <c r="E71" s="3">
        <f t="shared" si="7"/>
        <v>-0.92506332535705837</v>
      </c>
      <c r="F71" s="3">
        <f t="shared" si="8"/>
        <v>2002343.7823242631</v>
      </c>
      <c r="G71" s="14">
        <f t="shared" si="9"/>
        <v>2002343.7819999999</v>
      </c>
      <c r="I71" s="18">
        <f t="shared" si="16"/>
        <v>-56.217675737111307</v>
      </c>
      <c r="J71" s="18">
        <f t="shared" si="14"/>
        <v>87475.409836065373</v>
      </c>
      <c r="K71" s="21">
        <f t="shared" si="10"/>
        <v>100.1171891</v>
      </c>
      <c r="L71" s="21">
        <f t="shared" si="11"/>
        <v>104.49095959180327</v>
      </c>
      <c r="M71" s="19">
        <f t="shared" si="15"/>
        <v>2002343.7820000001</v>
      </c>
      <c r="N71" s="19">
        <f t="shared" si="15"/>
        <v>2089819.1918360654</v>
      </c>
    </row>
    <row r="72" spans="1:14" x14ac:dyDescent="0.15">
      <c r="A72" s="7">
        <f t="shared" si="12"/>
        <v>42774</v>
      </c>
      <c r="B72" s="10">
        <f t="shared" si="13"/>
        <v>2002343.7823242631</v>
      </c>
      <c r="C72" s="3">
        <f t="shared" si="5"/>
        <v>251.3661202185792</v>
      </c>
      <c r="D72" s="3">
        <f t="shared" si="6"/>
        <v>250.44094119194654</v>
      </c>
      <c r="E72" s="3">
        <f t="shared" si="7"/>
        <v>-0.92517902663266227</v>
      </c>
      <c r="F72" s="3">
        <f t="shared" si="8"/>
        <v>2002342.8571452366</v>
      </c>
      <c r="G72" s="14">
        <f t="shared" si="9"/>
        <v>2002342.8570000001</v>
      </c>
      <c r="I72" s="18">
        <f t="shared" si="16"/>
        <v>-57.142854763743969</v>
      </c>
      <c r="J72" s="18">
        <f t="shared" si="14"/>
        <v>87726.775956283949</v>
      </c>
      <c r="K72" s="21">
        <f t="shared" si="10"/>
        <v>100.11714284999999</v>
      </c>
      <c r="L72" s="21">
        <f t="shared" si="11"/>
        <v>104.5034816478142</v>
      </c>
      <c r="M72" s="19">
        <f t="shared" si="15"/>
        <v>2002342.8569999998</v>
      </c>
      <c r="N72" s="19">
        <f t="shared" si="15"/>
        <v>2090069.6329562841</v>
      </c>
    </row>
    <row r="73" spans="1:14" x14ac:dyDescent="0.15">
      <c r="A73" s="7">
        <f t="shared" si="12"/>
        <v>42775</v>
      </c>
      <c r="B73" s="10">
        <f t="shared" si="13"/>
        <v>2002342.8571452366</v>
      </c>
      <c r="C73" s="3">
        <f t="shared" si="5"/>
        <v>251.3661202185792</v>
      </c>
      <c r="D73" s="3">
        <f t="shared" si="6"/>
        <v>250.44082547619971</v>
      </c>
      <c r="E73" s="3">
        <f t="shared" si="7"/>
        <v>-0.92529474237949216</v>
      </c>
      <c r="F73" s="3">
        <f t="shared" si="8"/>
        <v>2002341.9318504941</v>
      </c>
      <c r="G73" s="14">
        <f t="shared" si="9"/>
        <v>2002341.932</v>
      </c>
      <c r="I73" s="18">
        <f t="shared" si="16"/>
        <v>-58.068149506123461</v>
      </c>
      <c r="J73" s="18">
        <f t="shared" si="14"/>
        <v>87978.142076502525</v>
      </c>
      <c r="K73" s="21">
        <f t="shared" si="10"/>
        <v>100.11709660000001</v>
      </c>
      <c r="L73" s="21">
        <f t="shared" si="11"/>
        <v>104.51600370382513</v>
      </c>
      <c r="M73" s="19">
        <f t="shared" si="15"/>
        <v>2002341.9320000003</v>
      </c>
      <c r="N73" s="19">
        <f t="shared" si="15"/>
        <v>2090320.0740765026</v>
      </c>
    </row>
    <row r="74" spans="1:14" x14ac:dyDescent="0.15">
      <c r="A74" s="7">
        <f t="shared" si="12"/>
        <v>42776</v>
      </c>
      <c r="B74" s="10">
        <f t="shared" si="13"/>
        <v>2002341.9318504941</v>
      </c>
      <c r="C74" s="3">
        <f t="shared" si="5"/>
        <v>251.3661202185792</v>
      </c>
      <c r="D74" s="3">
        <f t="shared" si="6"/>
        <v>250.44070974597983</v>
      </c>
      <c r="E74" s="3">
        <f t="shared" si="7"/>
        <v>-0.92541047259936704</v>
      </c>
      <c r="F74" s="3">
        <f t="shared" si="8"/>
        <v>2002341.0064400216</v>
      </c>
      <c r="G74" s="14">
        <f t="shared" si="9"/>
        <v>2002341.0060000001</v>
      </c>
      <c r="I74" s="18">
        <f t="shared" si="16"/>
        <v>-58.993559978722828</v>
      </c>
      <c r="J74" s="18">
        <f t="shared" si="14"/>
        <v>88229.508196721101</v>
      </c>
      <c r="K74" s="21">
        <f t="shared" si="10"/>
        <v>100.1170503</v>
      </c>
      <c r="L74" s="21">
        <f t="shared" si="11"/>
        <v>104.52852570983606</v>
      </c>
      <c r="M74" s="19">
        <f t="shared" si="15"/>
        <v>2002341.0060000001</v>
      </c>
      <c r="N74" s="19">
        <f t="shared" si="15"/>
        <v>2090570.5141967214</v>
      </c>
    </row>
    <row r="75" spans="1:14" x14ac:dyDescent="0.15">
      <c r="A75" s="7">
        <f t="shared" si="12"/>
        <v>42777</v>
      </c>
      <c r="B75" s="10">
        <f t="shared" si="13"/>
        <v>2002341.0064400216</v>
      </c>
      <c r="C75" s="3">
        <f t="shared" ref="C75:C138" si="17">$N$4*$E$6/100</f>
        <v>251.3661202185792</v>
      </c>
      <c r="D75" s="3">
        <f t="shared" si="6"/>
        <v>250.44059400128515</v>
      </c>
      <c r="E75" s="3">
        <f t="shared" si="7"/>
        <v>-0.92552621729404905</v>
      </c>
      <c r="F75" s="3">
        <f t="shared" si="8"/>
        <v>2002340.0809138042</v>
      </c>
      <c r="G75" s="14">
        <f t="shared" si="9"/>
        <v>2002340.081</v>
      </c>
      <c r="I75" s="18">
        <f t="shared" si="16"/>
        <v>-59.919086196016877</v>
      </c>
      <c r="J75" s="18">
        <f t="shared" si="14"/>
        <v>88480.874316939677</v>
      </c>
      <c r="K75" s="21">
        <f t="shared" si="10"/>
        <v>100.11700404999999</v>
      </c>
      <c r="L75" s="21">
        <f t="shared" si="11"/>
        <v>104.54104776584697</v>
      </c>
      <c r="M75" s="19">
        <f t="shared" si="15"/>
        <v>2002340.081</v>
      </c>
      <c r="N75" s="19">
        <f t="shared" si="15"/>
        <v>2090820.9553169394</v>
      </c>
    </row>
    <row r="76" spans="1:14" x14ac:dyDescent="0.15">
      <c r="A76" s="7">
        <f t="shared" si="12"/>
        <v>42778</v>
      </c>
      <c r="B76" s="10">
        <f t="shared" si="13"/>
        <v>2002340.0809138042</v>
      </c>
      <c r="C76" s="3">
        <f t="shared" si="17"/>
        <v>251.3661202185792</v>
      </c>
      <c r="D76" s="3">
        <f t="shared" ref="D76:D139" si="18">B76*$B$8</f>
        <v>250.44047824211381</v>
      </c>
      <c r="E76" s="3">
        <f t="shared" ref="E76:E139" si="19">D76-C76</f>
        <v>-0.9256419764653856</v>
      </c>
      <c r="F76" s="3">
        <f t="shared" ref="F76:F139" si="20">B76+E76</f>
        <v>2002339.1552718277</v>
      </c>
      <c r="G76" s="14">
        <f t="shared" ref="G76:G139" si="21">ROUND(B76+B76*$B$8-C76,3)</f>
        <v>2002339.155</v>
      </c>
      <c r="I76" s="18">
        <f t="shared" si="16"/>
        <v>-60.844728172482263</v>
      </c>
      <c r="J76" s="18">
        <f t="shared" si="14"/>
        <v>88732.240437158252</v>
      </c>
      <c r="K76" s="21">
        <f t="shared" ref="K76:K139" si="22">G76/$E$6*100</f>
        <v>100.11695775</v>
      </c>
      <c r="L76" s="21">
        <f t="shared" ref="L76:L139" si="23">K76+J76/$E$6*100</f>
        <v>104.55356977185791</v>
      </c>
      <c r="M76" s="19">
        <f t="shared" si="15"/>
        <v>2002339.155</v>
      </c>
      <c r="N76" s="19">
        <f t="shared" si="15"/>
        <v>2091071.3954371579</v>
      </c>
    </row>
    <row r="77" spans="1:14" x14ac:dyDescent="0.15">
      <c r="A77" s="7">
        <f t="shared" ref="A77:A140" si="24">A76+1</f>
        <v>42779</v>
      </c>
      <c r="B77" s="10">
        <f t="shared" ref="B77:B140" si="25">F76</f>
        <v>2002339.1552718277</v>
      </c>
      <c r="C77" s="3">
        <f t="shared" si="17"/>
        <v>251.3661202185792</v>
      </c>
      <c r="D77" s="3">
        <f t="shared" si="18"/>
        <v>250.44036246846403</v>
      </c>
      <c r="E77" s="3">
        <f t="shared" si="19"/>
        <v>-0.92575775011516725</v>
      </c>
      <c r="F77" s="3">
        <f t="shared" si="20"/>
        <v>2002338.2295140775</v>
      </c>
      <c r="G77" s="14">
        <f t="shared" si="21"/>
        <v>2002338.23</v>
      </c>
      <c r="I77" s="18">
        <f t="shared" si="16"/>
        <v>-61.77048592259743</v>
      </c>
      <c r="J77" s="18">
        <f t="shared" ref="J77:J140" si="26">C77+J76</f>
        <v>88983.606557376828</v>
      </c>
      <c r="K77" s="21">
        <f t="shared" si="22"/>
        <v>100.1169115</v>
      </c>
      <c r="L77" s="21">
        <f t="shared" si="23"/>
        <v>104.56609182786885</v>
      </c>
      <c r="M77" s="19">
        <f t="shared" ref="M77:N140" si="27">K77*$E$6/100</f>
        <v>2002338.23</v>
      </c>
      <c r="N77" s="19">
        <f t="shared" si="27"/>
        <v>2091321.8365573769</v>
      </c>
    </row>
    <row r="78" spans="1:14" x14ac:dyDescent="0.15">
      <c r="A78" s="7">
        <f t="shared" si="24"/>
        <v>42780</v>
      </c>
      <c r="B78" s="10">
        <f t="shared" si="25"/>
        <v>2002338.2295140775</v>
      </c>
      <c r="C78" s="3">
        <f t="shared" si="17"/>
        <v>251.3661202185792</v>
      </c>
      <c r="D78" s="3">
        <f t="shared" si="18"/>
        <v>250.44024668033398</v>
      </c>
      <c r="E78" s="3">
        <f t="shared" si="19"/>
        <v>-0.92587353824521301</v>
      </c>
      <c r="F78" s="3">
        <f t="shared" si="20"/>
        <v>2002337.3036405393</v>
      </c>
      <c r="G78" s="14">
        <f t="shared" si="21"/>
        <v>2002337.304</v>
      </c>
      <c r="I78" s="18">
        <f t="shared" ref="I78:I141" si="28">E78+I77</f>
        <v>-62.696359460842643</v>
      </c>
      <c r="J78" s="18">
        <f t="shared" si="26"/>
        <v>89234.972677595404</v>
      </c>
      <c r="K78" s="21">
        <f t="shared" si="22"/>
        <v>100.11686520000001</v>
      </c>
      <c r="L78" s="21">
        <f t="shared" si="23"/>
        <v>104.57861383387977</v>
      </c>
      <c r="M78" s="19">
        <f t="shared" si="27"/>
        <v>2002337.304</v>
      </c>
      <c r="N78" s="19">
        <f t="shared" si="27"/>
        <v>2091572.2766775955</v>
      </c>
    </row>
    <row r="79" spans="1:14" x14ac:dyDescent="0.15">
      <c r="A79" s="7">
        <f t="shared" si="24"/>
        <v>42781</v>
      </c>
      <c r="B79" s="10">
        <f t="shared" si="25"/>
        <v>2002337.3036405393</v>
      </c>
      <c r="C79" s="3">
        <f t="shared" si="17"/>
        <v>251.3661202185792</v>
      </c>
      <c r="D79" s="3">
        <f t="shared" si="18"/>
        <v>250.44013087772186</v>
      </c>
      <c r="E79" s="3">
        <f t="shared" si="19"/>
        <v>-0.92598934085734186</v>
      </c>
      <c r="F79" s="3">
        <f t="shared" si="20"/>
        <v>2002336.3776511985</v>
      </c>
      <c r="G79" s="14">
        <f t="shared" si="21"/>
        <v>2002336.378</v>
      </c>
      <c r="I79" s="18">
        <f t="shared" si="28"/>
        <v>-63.622348801699985</v>
      </c>
      <c r="J79" s="18">
        <f t="shared" si="26"/>
        <v>89486.33879781398</v>
      </c>
      <c r="K79" s="21">
        <f t="shared" si="22"/>
        <v>100.1168189</v>
      </c>
      <c r="L79" s="21">
        <f t="shared" si="23"/>
        <v>104.5911358398907</v>
      </c>
      <c r="M79" s="19">
        <f t="shared" si="27"/>
        <v>2002336.3779999998</v>
      </c>
      <c r="N79" s="19">
        <f t="shared" si="27"/>
        <v>2091822.716797814</v>
      </c>
    </row>
    <row r="80" spans="1:14" x14ac:dyDescent="0.15">
      <c r="A80" s="7">
        <f t="shared" si="24"/>
        <v>42782</v>
      </c>
      <c r="B80" s="10">
        <f t="shared" si="25"/>
        <v>2002336.3776511985</v>
      </c>
      <c r="C80" s="3">
        <f t="shared" si="17"/>
        <v>251.3661202185792</v>
      </c>
      <c r="D80" s="3">
        <f t="shared" si="18"/>
        <v>250.44001506062588</v>
      </c>
      <c r="E80" s="3">
        <f t="shared" si="19"/>
        <v>-0.92610515795331594</v>
      </c>
      <c r="F80" s="3">
        <f t="shared" si="20"/>
        <v>2002335.4515460406</v>
      </c>
      <c r="G80" s="14">
        <f t="shared" si="21"/>
        <v>2002335.452</v>
      </c>
      <c r="I80" s="18">
        <f t="shared" si="28"/>
        <v>-64.548453959653301</v>
      </c>
      <c r="J80" s="18">
        <f t="shared" si="26"/>
        <v>89737.704918032556</v>
      </c>
      <c r="K80" s="21">
        <f t="shared" si="22"/>
        <v>100.1167726</v>
      </c>
      <c r="L80" s="21">
        <f t="shared" si="23"/>
        <v>104.60365784590164</v>
      </c>
      <c r="M80" s="19">
        <f t="shared" si="27"/>
        <v>2002335.4520000003</v>
      </c>
      <c r="N80" s="19">
        <f t="shared" si="27"/>
        <v>2092073.1569180328</v>
      </c>
    </row>
    <row r="81" spans="1:14" x14ac:dyDescent="0.15">
      <c r="A81" s="7">
        <f t="shared" si="24"/>
        <v>42783</v>
      </c>
      <c r="B81" s="10">
        <f t="shared" si="25"/>
        <v>2002335.4515460406</v>
      </c>
      <c r="C81" s="3">
        <f t="shared" si="17"/>
        <v>251.3661202185792</v>
      </c>
      <c r="D81" s="3">
        <f t="shared" si="18"/>
        <v>250.43989922904419</v>
      </c>
      <c r="E81" s="3">
        <f t="shared" si="19"/>
        <v>-0.92622098953501109</v>
      </c>
      <c r="F81" s="3">
        <f t="shared" si="20"/>
        <v>2002334.525325051</v>
      </c>
      <c r="G81" s="14">
        <f t="shared" si="21"/>
        <v>2002334.5249999999</v>
      </c>
      <c r="I81" s="18">
        <f t="shared" si="28"/>
        <v>-65.474674949188312</v>
      </c>
      <c r="J81" s="18">
        <f t="shared" si="26"/>
        <v>89989.071038251132</v>
      </c>
      <c r="K81" s="21">
        <f t="shared" si="22"/>
        <v>100.11672624999999</v>
      </c>
      <c r="L81" s="21">
        <f t="shared" si="23"/>
        <v>104.61617980191254</v>
      </c>
      <c r="M81" s="19">
        <f t="shared" si="27"/>
        <v>2002334.5249999997</v>
      </c>
      <c r="N81" s="19">
        <f t="shared" si="27"/>
        <v>2092323.5960382507</v>
      </c>
    </row>
    <row r="82" spans="1:14" x14ac:dyDescent="0.15">
      <c r="A82" s="7">
        <f t="shared" si="24"/>
        <v>42784</v>
      </c>
      <c r="B82" s="10">
        <f t="shared" si="25"/>
        <v>2002334.525325051</v>
      </c>
      <c r="C82" s="3">
        <f t="shared" si="17"/>
        <v>251.3661202185792</v>
      </c>
      <c r="D82" s="3">
        <f t="shared" si="18"/>
        <v>250.43978338297498</v>
      </c>
      <c r="E82" s="3">
        <f t="shared" si="19"/>
        <v>-0.92633683560421787</v>
      </c>
      <c r="F82" s="3">
        <f t="shared" si="20"/>
        <v>2002333.5989882154</v>
      </c>
      <c r="G82" s="14">
        <f t="shared" si="21"/>
        <v>2002333.5989999999</v>
      </c>
      <c r="I82" s="18">
        <f t="shared" si="28"/>
        <v>-66.40101178479253</v>
      </c>
      <c r="J82" s="18">
        <f t="shared" si="26"/>
        <v>90240.437158469707</v>
      </c>
      <c r="K82" s="21">
        <f t="shared" si="22"/>
        <v>100.11667994999999</v>
      </c>
      <c r="L82" s="21">
        <f t="shared" si="23"/>
        <v>104.62870180792348</v>
      </c>
      <c r="M82" s="19">
        <f t="shared" si="27"/>
        <v>2002333.5989999997</v>
      </c>
      <c r="N82" s="19">
        <f t="shared" si="27"/>
        <v>2092574.0361584695</v>
      </c>
    </row>
    <row r="83" spans="1:14" x14ac:dyDescent="0.15">
      <c r="A83" s="7">
        <f t="shared" si="24"/>
        <v>42785</v>
      </c>
      <c r="B83" s="10">
        <f t="shared" si="25"/>
        <v>2002333.5989882154</v>
      </c>
      <c r="C83" s="3">
        <f t="shared" si="17"/>
        <v>251.3661202185792</v>
      </c>
      <c r="D83" s="3">
        <f t="shared" si="18"/>
        <v>250.43966752241647</v>
      </c>
      <c r="E83" s="3">
        <f t="shared" si="19"/>
        <v>-0.92645269616272685</v>
      </c>
      <c r="F83" s="3">
        <f t="shared" si="20"/>
        <v>2002332.6725355193</v>
      </c>
      <c r="G83" s="14">
        <f t="shared" si="21"/>
        <v>2002332.673</v>
      </c>
      <c r="I83" s="18">
        <f t="shared" si="28"/>
        <v>-67.327464480955257</v>
      </c>
      <c r="J83" s="18">
        <f t="shared" si="26"/>
        <v>90491.803278688283</v>
      </c>
      <c r="K83" s="21">
        <f t="shared" si="22"/>
        <v>100.11663364999998</v>
      </c>
      <c r="L83" s="21">
        <f t="shared" si="23"/>
        <v>104.6412238139344</v>
      </c>
      <c r="M83" s="19">
        <f t="shared" si="27"/>
        <v>2002332.6729999995</v>
      </c>
      <c r="N83" s="19">
        <f t="shared" si="27"/>
        <v>2092824.4762786881</v>
      </c>
    </row>
    <row r="84" spans="1:14" x14ac:dyDescent="0.15">
      <c r="A84" s="7">
        <f t="shared" si="24"/>
        <v>42786</v>
      </c>
      <c r="B84" s="10">
        <f t="shared" si="25"/>
        <v>2002332.6725355193</v>
      </c>
      <c r="C84" s="3">
        <f t="shared" si="17"/>
        <v>251.3661202185792</v>
      </c>
      <c r="D84" s="3">
        <f t="shared" si="18"/>
        <v>250.43955164736681</v>
      </c>
      <c r="E84" s="3">
        <f t="shared" si="19"/>
        <v>-0.92656857121238545</v>
      </c>
      <c r="F84" s="3">
        <f t="shared" si="20"/>
        <v>2002331.7459669481</v>
      </c>
      <c r="G84" s="14">
        <f t="shared" si="21"/>
        <v>2002331.746</v>
      </c>
      <c r="I84" s="18">
        <f t="shared" si="28"/>
        <v>-68.254033052167642</v>
      </c>
      <c r="J84" s="18">
        <f t="shared" si="26"/>
        <v>90743.169398906859</v>
      </c>
      <c r="K84" s="21">
        <f t="shared" si="22"/>
        <v>100.11658729999999</v>
      </c>
      <c r="L84" s="21">
        <f t="shared" si="23"/>
        <v>104.65374576994533</v>
      </c>
      <c r="M84" s="19">
        <f t="shared" si="27"/>
        <v>2002331.746</v>
      </c>
      <c r="N84" s="19">
        <f t="shared" si="27"/>
        <v>2093074.9153989067</v>
      </c>
    </row>
    <row r="85" spans="1:14" x14ac:dyDescent="0.15">
      <c r="A85" s="7">
        <f t="shared" si="24"/>
        <v>42787</v>
      </c>
      <c r="B85" s="10">
        <f t="shared" si="25"/>
        <v>2002331.7459669481</v>
      </c>
      <c r="C85" s="3">
        <f t="shared" si="17"/>
        <v>251.3661202185792</v>
      </c>
      <c r="D85" s="3">
        <f t="shared" si="18"/>
        <v>250.43943575782421</v>
      </c>
      <c r="E85" s="3">
        <f t="shared" si="19"/>
        <v>-0.92668446075498423</v>
      </c>
      <c r="F85" s="3">
        <f t="shared" si="20"/>
        <v>2002330.8192824873</v>
      </c>
      <c r="G85" s="14">
        <f t="shared" si="21"/>
        <v>2002330.8189999999</v>
      </c>
      <c r="I85" s="18">
        <f t="shared" si="28"/>
        <v>-69.180717512922627</v>
      </c>
      <c r="J85" s="18">
        <f t="shared" si="26"/>
        <v>90994.535519125435</v>
      </c>
      <c r="K85" s="21">
        <f t="shared" si="22"/>
        <v>100.11654095</v>
      </c>
      <c r="L85" s="21">
        <f t="shared" si="23"/>
        <v>104.66626772595627</v>
      </c>
      <c r="M85" s="19">
        <f t="shared" si="27"/>
        <v>2002330.8190000001</v>
      </c>
      <c r="N85" s="19">
        <f t="shared" si="27"/>
        <v>2093325.3545191255</v>
      </c>
    </row>
    <row r="86" spans="1:14" x14ac:dyDescent="0.15">
      <c r="A86" s="7">
        <f t="shared" si="24"/>
        <v>42788</v>
      </c>
      <c r="B86" s="10">
        <f t="shared" si="25"/>
        <v>2002330.8192824873</v>
      </c>
      <c r="C86" s="3">
        <f t="shared" si="17"/>
        <v>251.3661202185792</v>
      </c>
      <c r="D86" s="3">
        <f t="shared" si="18"/>
        <v>250.43931985378686</v>
      </c>
      <c r="E86" s="3">
        <f t="shared" si="19"/>
        <v>-0.92680036479234218</v>
      </c>
      <c r="F86" s="3">
        <f t="shared" si="20"/>
        <v>2002329.8924821224</v>
      </c>
      <c r="G86" s="14">
        <f t="shared" si="21"/>
        <v>2002329.892</v>
      </c>
      <c r="I86" s="18">
        <f t="shared" si="28"/>
        <v>-70.107517877714969</v>
      </c>
      <c r="J86" s="18">
        <f t="shared" si="26"/>
        <v>91245.901639344011</v>
      </c>
      <c r="K86" s="21">
        <f t="shared" si="22"/>
        <v>100.11649460000001</v>
      </c>
      <c r="L86" s="21">
        <f t="shared" si="23"/>
        <v>104.67878968196722</v>
      </c>
      <c r="M86" s="19">
        <f t="shared" si="27"/>
        <v>2002329.8920000002</v>
      </c>
      <c r="N86" s="19">
        <f t="shared" si="27"/>
        <v>2093575.7936393442</v>
      </c>
    </row>
    <row r="87" spans="1:14" x14ac:dyDescent="0.15">
      <c r="A87" s="7">
        <f t="shared" si="24"/>
        <v>42789</v>
      </c>
      <c r="B87" s="10">
        <f t="shared" si="25"/>
        <v>2002329.8924821224</v>
      </c>
      <c r="C87" s="3">
        <f t="shared" si="17"/>
        <v>251.3661202185792</v>
      </c>
      <c r="D87" s="3">
        <f t="shared" si="18"/>
        <v>250.43920393525292</v>
      </c>
      <c r="E87" s="3">
        <f t="shared" si="19"/>
        <v>-0.92691628332627829</v>
      </c>
      <c r="F87" s="3">
        <f t="shared" si="20"/>
        <v>2002328.9655658391</v>
      </c>
      <c r="G87" s="14">
        <f t="shared" si="21"/>
        <v>2002328.966</v>
      </c>
      <c r="I87" s="18">
        <f t="shared" si="28"/>
        <v>-71.034434161041247</v>
      </c>
      <c r="J87" s="18">
        <f t="shared" si="26"/>
        <v>91497.267759562586</v>
      </c>
      <c r="K87" s="21">
        <f t="shared" si="22"/>
        <v>100.11644829999999</v>
      </c>
      <c r="L87" s="21">
        <f t="shared" si="23"/>
        <v>104.69131168797811</v>
      </c>
      <c r="M87" s="19">
        <f t="shared" si="27"/>
        <v>2002328.9659999995</v>
      </c>
      <c r="N87" s="19">
        <f t="shared" si="27"/>
        <v>2093826.2337595625</v>
      </c>
    </row>
    <row r="88" spans="1:14" x14ac:dyDescent="0.15">
      <c r="A88" s="7">
        <f t="shared" si="24"/>
        <v>42790</v>
      </c>
      <c r="B88" s="10">
        <f t="shared" si="25"/>
        <v>2002328.9655658391</v>
      </c>
      <c r="C88" s="3">
        <f t="shared" si="17"/>
        <v>251.3661202185792</v>
      </c>
      <c r="D88" s="3">
        <f t="shared" si="18"/>
        <v>250.43908800222061</v>
      </c>
      <c r="E88" s="3">
        <f t="shared" si="19"/>
        <v>-0.92703221635858313</v>
      </c>
      <c r="F88" s="3">
        <f t="shared" si="20"/>
        <v>2002328.0385336226</v>
      </c>
      <c r="G88" s="14">
        <f t="shared" si="21"/>
        <v>2002328.0390000001</v>
      </c>
      <c r="I88" s="18">
        <f t="shared" si="28"/>
        <v>-71.96146637739983</v>
      </c>
      <c r="J88" s="18">
        <f t="shared" si="26"/>
        <v>91748.633879781162</v>
      </c>
      <c r="K88" s="21">
        <f t="shared" si="22"/>
        <v>100.11640195</v>
      </c>
      <c r="L88" s="21">
        <f t="shared" si="23"/>
        <v>104.70383364398906</v>
      </c>
      <c r="M88" s="19">
        <f t="shared" si="27"/>
        <v>2002328.0390000001</v>
      </c>
      <c r="N88" s="19">
        <f t="shared" si="27"/>
        <v>2094076.6728797811</v>
      </c>
    </row>
    <row r="89" spans="1:14" x14ac:dyDescent="0.15">
      <c r="A89" s="7">
        <f t="shared" si="24"/>
        <v>42791</v>
      </c>
      <c r="B89" s="10">
        <f t="shared" si="25"/>
        <v>2002328.0385336226</v>
      </c>
      <c r="C89" s="3">
        <f t="shared" si="17"/>
        <v>251.3661202185792</v>
      </c>
      <c r="D89" s="3">
        <f t="shared" si="18"/>
        <v>250.43897205468809</v>
      </c>
      <c r="E89" s="3">
        <f t="shared" si="19"/>
        <v>-0.9271481638911041</v>
      </c>
      <c r="F89" s="3">
        <f t="shared" si="20"/>
        <v>2002327.1113854588</v>
      </c>
      <c r="G89" s="14">
        <f t="shared" si="21"/>
        <v>2002327.111</v>
      </c>
      <c r="I89" s="18">
        <f t="shared" si="28"/>
        <v>-72.888614541290934</v>
      </c>
      <c r="J89" s="18">
        <f t="shared" si="26"/>
        <v>91999.999999999738</v>
      </c>
      <c r="K89" s="21">
        <f t="shared" si="22"/>
        <v>100.11635555000001</v>
      </c>
      <c r="L89" s="21">
        <f t="shared" si="23"/>
        <v>104.71635554999999</v>
      </c>
      <c r="M89" s="19">
        <f t="shared" si="27"/>
        <v>2002327.1110000003</v>
      </c>
      <c r="N89" s="19">
        <f t="shared" si="27"/>
        <v>2094327.1109999996</v>
      </c>
    </row>
    <row r="90" spans="1:14" x14ac:dyDescent="0.15">
      <c r="A90" s="7">
        <f t="shared" si="24"/>
        <v>42792</v>
      </c>
      <c r="B90" s="10">
        <f t="shared" si="25"/>
        <v>2002327.1113854588</v>
      </c>
      <c r="C90" s="3">
        <f t="shared" si="17"/>
        <v>251.3661202185792</v>
      </c>
      <c r="D90" s="3">
        <f t="shared" si="18"/>
        <v>250.43885609265359</v>
      </c>
      <c r="E90" s="3">
        <f t="shared" si="19"/>
        <v>-0.92726412592560337</v>
      </c>
      <c r="F90" s="3">
        <f t="shared" si="20"/>
        <v>2002326.1841213328</v>
      </c>
      <c r="G90" s="14">
        <f t="shared" si="21"/>
        <v>2002326.1839999999</v>
      </c>
      <c r="I90" s="18">
        <f t="shared" si="28"/>
        <v>-73.815878667216538</v>
      </c>
      <c r="J90" s="18">
        <f t="shared" si="26"/>
        <v>92251.366120218314</v>
      </c>
      <c r="K90" s="21">
        <f t="shared" si="22"/>
        <v>100.11630919999999</v>
      </c>
      <c r="L90" s="21">
        <f t="shared" si="23"/>
        <v>104.7288775060109</v>
      </c>
      <c r="M90" s="19">
        <f t="shared" si="27"/>
        <v>2002326.1839999997</v>
      </c>
      <c r="N90" s="19">
        <f t="shared" si="27"/>
        <v>2094577.5501202182</v>
      </c>
    </row>
    <row r="91" spans="1:14" x14ac:dyDescent="0.15">
      <c r="A91" s="7">
        <f t="shared" si="24"/>
        <v>42793</v>
      </c>
      <c r="B91" s="10">
        <f t="shared" si="25"/>
        <v>2002326.1841213328</v>
      </c>
      <c r="C91" s="3">
        <f t="shared" si="17"/>
        <v>251.3661202185792</v>
      </c>
      <c r="D91" s="3">
        <f t="shared" si="18"/>
        <v>250.43874011611527</v>
      </c>
      <c r="E91" s="3">
        <f t="shared" si="19"/>
        <v>-0.92738010246392832</v>
      </c>
      <c r="F91" s="3">
        <f t="shared" si="20"/>
        <v>2002325.2567412304</v>
      </c>
      <c r="G91" s="14">
        <f t="shared" si="21"/>
        <v>2002325.257</v>
      </c>
      <c r="I91" s="18">
        <f t="shared" si="28"/>
        <v>-74.743258769680466</v>
      </c>
      <c r="J91" s="18">
        <f t="shared" si="26"/>
        <v>92502.73224043689</v>
      </c>
      <c r="K91" s="21">
        <f t="shared" si="22"/>
        <v>100.11626285</v>
      </c>
      <c r="L91" s="21">
        <f t="shared" si="23"/>
        <v>104.74139946202185</v>
      </c>
      <c r="M91" s="19">
        <f t="shared" si="27"/>
        <v>2002325.257</v>
      </c>
      <c r="N91" s="19">
        <f t="shared" si="27"/>
        <v>2094827.9892404368</v>
      </c>
    </row>
    <row r="92" spans="1:14" x14ac:dyDescent="0.15">
      <c r="A92" s="7">
        <f t="shared" si="24"/>
        <v>42794</v>
      </c>
      <c r="B92" s="10">
        <f t="shared" si="25"/>
        <v>2002325.2567412304</v>
      </c>
      <c r="C92" s="3">
        <f t="shared" si="17"/>
        <v>251.3661202185792</v>
      </c>
      <c r="D92" s="3">
        <f t="shared" si="18"/>
        <v>250.4386241250713</v>
      </c>
      <c r="E92" s="3">
        <f t="shared" si="19"/>
        <v>-0.92749609350789797</v>
      </c>
      <c r="F92" s="3">
        <f t="shared" si="20"/>
        <v>2002324.3292451368</v>
      </c>
      <c r="G92" s="14">
        <f t="shared" si="21"/>
        <v>2002324.3289999999</v>
      </c>
      <c r="I92" s="18">
        <f t="shared" si="28"/>
        <v>-75.670754863188364</v>
      </c>
      <c r="J92" s="18">
        <f t="shared" si="26"/>
        <v>92754.098360655466</v>
      </c>
      <c r="K92" s="21">
        <f t="shared" si="22"/>
        <v>100.11621645</v>
      </c>
      <c r="L92" s="21">
        <f t="shared" si="23"/>
        <v>104.75392136803276</v>
      </c>
      <c r="M92" s="19">
        <f t="shared" si="27"/>
        <v>2002324.3290000001</v>
      </c>
      <c r="N92" s="19">
        <f t="shared" si="27"/>
        <v>2095078.4273606553</v>
      </c>
    </row>
    <row r="93" spans="1:14" x14ac:dyDescent="0.15">
      <c r="A93" s="7">
        <f t="shared" si="24"/>
        <v>42795</v>
      </c>
      <c r="B93" s="10">
        <f t="shared" si="25"/>
        <v>2002324.3292451368</v>
      </c>
      <c r="C93" s="3">
        <f t="shared" si="17"/>
        <v>251.3661202185792</v>
      </c>
      <c r="D93" s="3">
        <f t="shared" si="18"/>
        <v>250.43850811951987</v>
      </c>
      <c r="E93" s="3">
        <f t="shared" si="19"/>
        <v>-0.92761209905933129</v>
      </c>
      <c r="F93" s="3">
        <f t="shared" si="20"/>
        <v>2002323.4016330377</v>
      </c>
      <c r="G93" s="14">
        <f t="shared" si="21"/>
        <v>2002323.402</v>
      </c>
      <c r="I93" s="18">
        <f t="shared" si="28"/>
        <v>-76.598366962247695</v>
      </c>
      <c r="J93" s="18">
        <f t="shared" si="26"/>
        <v>93005.464480874041</v>
      </c>
      <c r="K93" s="21">
        <f t="shared" si="22"/>
        <v>100.11617010000001</v>
      </c>
      <c r="L93" s="21">
        <f t="shared" si="23"/>
        <v>104.76644332404371</v>
      </c>
      <c r="M93" s="19">
        <f t="shared" si="27"/>
        <v>2002323.4020000002</v>
      </c>
      <c r="N93" s="19">
        <f t="shared" si="27"/>
        <v>2095328.8664808741</v>
      </c>
    </row>
    <row r="94" spans="1:14" x14ac:dyDescent="0.15">
      <c r="A94" s="7">
        <f t="shared" si="24"/>
        <v>42796</v>
      </c>
      <c r="B94" s="10">
        <f t="shared" si="25"/>
        <v>2002323.4016330377</v>
      </c>
      <c r="C94" s="3">
        <f t="shared" si="17"/>
        <v>251.3661202185792</v>
      </c>
      <c r="D94" s="3">
        <f t="shared" si="18"/>
        <v>250.43839209945915</v>
      </c>
      <c r="E94" s="3">
        <f t="shared" si="19"/>
        <v>-0.92772811912004727</v>
      </c>
      <c r="F94" s="3">
        <f t="shared" si="20"/>
        <v>2002322.4739049186</v>
      </c>
      <c r="G94" s="14">
        <f t="shared" si="21"/>
        <v>2002322.4739999999</v>
      </c>
      <c r="I94" s="18">
        <f t="shared" si="28"/>
        <v>-77.526095081367743</v>
      </c>
      <c r="J94" s="18">
        <f t="shared" si="26"/>
        <v>93256.830601092617</v>
      </c>
      <c r="K94" s="21">
        <f t="shared" si="22"/>
        <v>100.1161237</v>
      </c>
      <c r="L94" s="21">
        <f t="shared" si="23"/>
        <v>104.77896523005464</v>
      </c>
      <c r="M94" s="19">
        <f t="shared" si="27"/>
        <v>2002322.4740000002</v>
      </c>
      <c r="N94" s="19">
        <f t="shared" si="27"/>
        <v>2095579.3046010926</v>
      </c>
    </row>
    <row r="95" spans="1:14" x14ac:dyDescent="0.15">
      <c r="A95" s="7">
        <f t="shared" si="24"/>
        <v>42797</v>
      </c>
      <c r="B95" s="10">
        <f t="shared" si="25"/>
        <v>2002322.4739049186</v>
      </c>
      <c r="C95" s="3">
        <f t="shared" si="17"/>
        <v>251.3661202185792</v>
      </c>
      <c r="D95" s="3">
        <f t="shared" si="18"/>
        <v>250.43827606488739</v>
      </c>
      <c r="E95" s="3">
        <f t="shared" si="19"/>
        <v>-0.92784415369180806</v>
      </c>
      <c r="F95" s="3">
        <f t="shared" si="20"/>
        <v>2002321.5460607649</v>
      </c>
      <c r="G95" s="14">
        <f t="shared" si="21"/>
        <v>2002321.5460000001</v>
      </c>
      <c r="I95" s="18">
        <f t="shared" si="28"/>
        <v>-78.453939235059551</v>
      </c>
      <c r="J95" s="18">
        <f t="shared" si="26"/>
        <v>93508.196721311193</v>
      </c>
      <c r="K95" s="21">
        <f t="shared" si="22"/>
        <v>100.1160773</v>
      </c>
      <c r="L95" s="21">
        <f t="shared" si="23"/>
        <v>104.79148713606556</v>
      </c>
      <c r="M95" s="19">
        <f t="shared" si="27"/>
        <v>2002321.5459999999</v>
      </c>
      <c r="N95" s="19">
        <f t="shared" si="27"/>
        <v>2095829.742721311</v>
      </c>
    </row>
    <row r="96" spans="1:14" x14ac:dyDescent="0.15">
      <c r="A96" s="7">
        <f t="shared" si="24"/>
        <v>42798</v>
      </c>
      <c r="B96" s="10">
        <f t="shared" si="25"/>
        <v>2002321.5460607649</v>
      </c>
      <c r="C96" s="3">
        <f t="shared" si="17"/>
        <v>251.3661202185792</v>
      </c>
      <c r="D96" s="3">
        <f t="shared" si="18"/>
        <v>250.43816001580274</v>
      </c>
      <c r="E96" s="3">
        <f t="shared" si="19"/>
        <v>-0.92796020277646107</v>
      </c>
      <c r="F96" s="3">
        <f t="shared" si="20"/>
        <v>2002320.6181005621</v>
      </c>
      <c r="G96" s="14">
        <f t="shared" si="21"/>
        <v>2002320.618</v>
      </c>
      <c r="I96" s="18">
        <f t="shared" si="28"/>
        <v>-79.381899437836012</v>
      </c>
      <c r="J96" s="18">
        <f t="shared" si="26"/>
        <v>93759.562841529769</v>
      </c>
      <c r="K96" s="21">
        <f t="shared" si="22"/>
        <v>100.11603090000001</v>
      </c>
      <c r="L96" s="21">
        <f t="shared" si="23"/>
        <v>104.8040090420765</v>
      </c>
      <c r="M96" s="19">
        <f t="shared" si="27"/>
        <v>2002320.618</v>
      </c>
      <c r="N96" s="19">
        <f t="shared" si="27"/>
        <v>2096080.18084153</v>
      </c>
    </row>
    <row r="97" spans="1:14" x14ac:dyDescent="0.15">
      <c r="A97" s="7">
        <f t="shared" si="24"/>
        <v>42799</v>
      </c>
      <c r="B97" s="10">
        <f t="shared" si="25"/>
        <v>2002320.6181005621</v>
      </c>
      <c r="C97" s="3">
        <f t="shared" si="17"/>
        <v>251.3661202185792</v>
      </c>
      <c r="D97" s="3">
        <f t="shared" si="18"/>
        <v>250.43804395220334</v>
      </c>
      <c r="E97" s="3">
        <f t="shared" si="19"/>
        <v>-0.92807626637585372</v>
      </c>
      <c r="F97" s="3">
        <f t="shared" si="20"/>
        <v>2002319.6900242958</v>
      </c>
      <c r="G97" s="14">
        <f t="shared" si="21"/>
        <v>2002319.69</v>
      </c>
      <c r="I97" s="18">
        <f t="shared" si="28"/>
        <v>-80.309975704211865</v>
      </c>
      <c r="J97" s="18">
        <f t="shared" si="26"/>
        <v>94010.928961748345</v>
      </c>
      <c r="K97" s="21">
        <f t="shared" si="22"/>
        <v>100.11598449999998</v>
      </c>
      <c r="L97" s="21">
        <f t="shared" si="23"/>
        <v>104.8165309480874</v>
      </c>
      <c r="M97" s="19">
        <f t="shared" si="27"/>
        <v>2002319.6899999997</v>
      </c>
      <c r="N97" s="19">
        <f t="shared" si="27"/>
        <v>2096330.6189617482</v>
      </c>
    </row>
    <row r="98" spans="1:14" x14ac:dyDescent="0.15">
      <c r="A98" s="7">
        <f t="shared" si="24"/>
        <v>42800</v>
      </c>
      <c r="B98" s="10">
        <f t="shared" si="25"/>
        <v>2002319.6900242958</v>
      </c>
      <c r="C98" s="3">
        <f t="shared" si="17"/>
        <v>251.3661202185792</v>
      </c>
      <c r="D98" s="3">
        <f t="shared" si="18"/>
        <v>250.43792787408745</v>
      </c>
      <c r="E98" s="3">
        <f t="shared" si="19"/>
        <v>-0.92819234449174814</v>
      </c>
      <c r="F98" s="3">
        <f t="shared" si="20"/>
        <v>2002318.7618319513</v>
      </c>
      <c r="G98" s="14">
        <f t="shared" si="21"/>
        <v>2002318.7620000001</v>
      </c>
      <c r="I98" s="18">
        <f t="shared" si="28"/>
        <v>-81.238168048703614</v>
      </c>
      <c r="J98" s="18">
        <f t="shared" si="26"/>
        <v>94262.29508196692</v>
      </c>
      <c r="K98" s="21">
        <f t="shared" si="22"/>
        <v>100.11593810000001</v>
      </c>
      <c r="L98" s="21">
        <f t="shared" si="23"/>
        <v>104.82905285409835</v>
      </c>
      <c r="M98" s="19">
        <f t="shared" si="27"/>
        <v>2002318.7620000001</v>
      </c>
      <c r="N98" s="19">
        <f t="shared" si="27"/>
        <v>2096581.0570819669</v>
      </c>
    </row>
    <row r="99" spans="1:14" x14ac:dyDescent="0.15">
      <c r="A99" s="7">
        <f t="shared" si="24"/>
        <v>42801</v>
      </c>
      <c r="B99" s="10">
        <f t="shared" si="25"/>
        <v>2002318.7618319513</v>
      </c>
      <c r="C99" s="3">
        <f t="shared" si="17"/>
        <v>251.3661202185792</v>
      </c>
      <c r="D99" s="3">
        <f t="shared" si="18"/>
        <v>250.43781178145321</v>
      </c>
      <c r="E99" s="3">
        <f t="shared" si="19"/>
        <v>-0.92830843712599176</v>
      </c>
      <c r="F99" s="3">
        <f t="shared" si="20"/>
        <v>2002317.8335235142</v>
      </c>
      <c r="G99" s="14">
        <f t="shared" si="21"/>
        <v>2002317.834</v>
      </c>
      <c r="I99" s="18">
        <f t="shared" si="28"/>
        <v>-82.166476485829605</v>
      </c>
      <c r="J99" s="18">
        <f t="shared" si="26"/>
        <v>94513.661202185496</v>
      </c>
      <c r="K99" s="21">
        <f t="shared" si="22"/>
        <v>100.11589169999999</v>
      </c>
      <c r="L99" s="21">
        <f t="shared" si="23"/>
        <v>104.84157476010927</v>
      </c>
      <c r="M99" s="19">
        <f t="shared" si="27"/>
        <v>2002317.8339999998</v>
      </c>
      <c r="N99" s="19">
        <f t="shared" si="27"/>
        <v>2096831.4952021851</v>
      </c>
    </row>
    <row r="100" spans="1:14" x14ac:dyDescent="0.15">
      <c r="A100" s="7">
        <f t="shared" si="24"/>
        <v>42802</v>
      </c>
      <c r="B100" s="10">
        <f t="shared" si="25"/>
        <v>2002317.8335235142</v>
      </c>
      <c r="C100" s="3">
        <f t="shared" si="17"/>
        <v>251.3661202185792</v>
      </c>
      <c r="D100" s="3">
        <f t="shared" si="18"/>
        <v>250.43769567429879</v>
      </c>
      <c r="E100" s="3">
        <f t="shared" si="19"/>
        <v>-0.92842454428040355</v>
      </c>
      <c r="F100" s="3">
        <f t="shared" si="20"/>
        <v>2002316.90509897</v>
      </c>
      <c r="G100" s="14">
        <f t="shared" si="21"/>
        <v>2002316.905</v>
      </c>
      <c r="I100" s="18">
        <f t="shared" si="28"/>
        <v>-83.094901030110009</v>
      </c>
      <c r="J100" s="18">
        <f t="shared" si="26"/>
        <v>94765.027322404072</v>
      </c>
      <c r="K100" s="21">
        <f t="shared" si="22"/>
        <v>100.11584524999999</v>
      </c>
      <c r="L100" s="21">
        <f t="shared" si="23"/>
        <v>104.8540966161202</v>
      </c>
      <c r="M100" s="19">
        <f t="shared" si="27"/>
        <v>2002316.9049999998</v>
      </c>
      <c r="N100" s="19">
        <f t="shared" si="27"/>
        <v>2097081.9323224041</v>
      </c>
    </row>
    <row r="101" spans="1:14" x14ac:dyDescent="0.15">
      <c r="A101" s="7">
        <f t="shared" si="24"/>
        <v>42803</v>
      </c>
      <c r="B101" s="10">
        <f t="shared" si="25"/>
        <v>2002316.90509897</v>
      </c>
      <c r="C101" s="3">
        <f t="shared" si="17"/>
        <v>251.3661202185792</v>
      </c>
      <c r="D101" s="3">
        <f t="shared" si="18"/>
        <v>250.43757955262242</v>
      </c>
      <c r="E101" s="3">
        <f t="shared" si="19"/>
        <v>-0.92854066595677409</v>
      </c>
      <c r="F101" s="3">
        <f t="shared" si="20"/>
        <v>2002315.9765583042</v>
      </c>
      <c r="G101" s="14">
        <f t="shared" si="21"/>
        <v>2002315.977</v>
      </c>
      <c r="I101" s="18">
        <f t="shared" si="28"/>
        <v>-84.023441696066783</v>
      </c>
      <c r="J101" s="18">
        <f t="shared" si="26"/>
        <v>95016.393442622648</v>
      </c>
      <c r="K101" s="21">
        <f t="shared" si="22"/>
        <v>100.11579884999999</v>
      </c>
      <c r="L101" s="21">
        <f t="shared" si="23"/>
        <v>104.86661852213112</v>
      </c>
      <c r="M101" s="19">
        <f t="shared" si="27"/>
        <v>2002315.977</v>
      </c>
      <c r="N101" s="19">
        <f t="shared" si="27"/>
        <v>2097332.3704426223</v>
      </c>
    </row>
    <row r="102" spans="1:14" x14ac:dyDescent="0.15">
      <c r="A102" s="7">
        <f t="shared" si="24"/>
        <v>42804</v>
      </c>
      <c r="B102" s="10">
        <f t="shared" si="25"/>
        <v>2002315.9765583042</v>
      </c>
      <c r="C102" s="3">
        <f t="shared" si="17"/>
        <v>251.3661202185792</v>
      </c>
      <c r="D102" s="3">
        <f t="shared" si="18"/>
        <v>250.43746341642225</v>
      </c>
      <c r="E102" s="3">
        <f t="shared" si="19"/>
        <v>-0.92865680215695079</v>
      </c>
      <c r="F102" s="3">
        <f t="shared" si="20"/>
        <v>2002315.0479015021</v>
      </c>
      <c r="G102" s="14">
        <f t="shared" si="21"/>
        <v>2002315.048</v>
      </c>
      <c r="I102" s="18">
        <f t="shared" si="28"/>
        <v>-84.952098498223734</v>
      </c>
      <c r="J102" s="18">
        <f t="shared" si="26"/>
        <v>95267.759562841224</v>
      </c>
      <c r="K102" s="21">
        <f t="shared" si="22"/>
        <v>100.11575239999999</v>
      </c>
      <c r="L102" s="21">
        <f t="shared" si="23"/>
        <v>104.87914037814205</v>
      </c>
      <c r="M102" s="19">
        <f t="shared" si="27"/>
        <v>2002315.0479999997</v>
      </c>
      <c r="N102" s="19">
        <f t="shared" si="27"/>
        <v>2097582.8075628411</v>
      </c>
    </row>
    <row r="103" spans="1:14" x14ac:dyDescent="0.15">
      <c r="A103" s="7">
        <f t="shared" si="24"/>
        <v>42805</v>
      </c>
      <c r="B103" s="10">
        <f t="shared" si="25"/>
        <v>2002315.0479015021</v>
      </c>
      <c r="C103" s="3">
        <f t="shared" si="17"/>
        <v>251.3661202185792</v>
      </c>
      <c r="D103" s="3">
        <f t="shared" si="18"/>
        <v>250.4373472656965</v>
      </c>
      <c r="E103" s="3">
        <f t="shared" si="19"/>
        <v>-0.92877295288269579</v>
      </c>
      <c r="F103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
      </c>
      <c r="J103" s="18">
        <f t="shared" si="26"/>
        <v>95519.125683059799</v>
      </c>
      <c r="K103" s="21">
        <f t="shared" si="22"/>
        <v>100.11570594999999</v>
      </c>
      <c r="L103" s="21">
        <f t="shared" si="23"/>
        <v>104.89166223415299</v>
      </c>
      <c r="M103" s="19">
        <f t="shared" si="27"/>
        <v>2002314.1189999997</v>
      </c>
      <c r="N103" s="19">
        <f t="shared" si="27"/>
        <v>2097833.2446830599</v>
      </c>
    </row>
    <row r="104" spans="1:14" x14ac:dyDescent="0.15">
      <c r="A104" s="7">
        <f t="shared" si="24"/>
        <v>42806</v>
      </c>
      <c r="B104" s="10">
        <f t="shared" si="25"/>
        <v>2002314.1191285492</v>
      </c>
      <c r="C104" s="3">
        <f t="shared" si="17"/>
        <v>251.3661202185792</v>
      </c>
      <c r="D104" s="3">
        <f t="shared" si="18"/>
        <v>250.43723110044328</v>
      </c>
      <c r="E104" s="3">
        <f t="shared" si="19"/>
        <v>-0.92888911813591335</v>
      </c>
      <c r="F104" s="3">
        <f t="shared" si="20"/>
        <v>2002313.1902394311</v>
      </c>
      <c r="G104" s="14">
        <f t="shared" si="21"/>
        <v>2002313.19</v>
      </c>
      <c r="I104" s="18">
        <f t="shared" si="28"/>
        <v>-86.809760569242343</v>
      </c>
      <c r="J104" s="18">
        <f t="shared" si="26"/>
        <v>95770.491803278375</v>
      </c>
      <c r="K104" s="21">
        <f t="shared" si="22"/>
        <v>100.11565949999999</v>
      </c>
      <c r="L104" s="21">
        <f t="shared" si="23"/>
        <v>104.90418409016391</v>
      </c>
      <c r="M104" s="19">
        <f t="shared" si="27"/>
        <v>2002313.1899999997</v>
      </c>
      <c r="N104" s="19">
        <f t="shared" si="27"/>
        <v>2098083.6818032782</v>
      </c>
    </row>
    <row r="105" spans="1:14" x14ac:dyDescent="0.15">
      <c r="A105" s="7">
        <f t="shared" si="24"/>
        <v>42807</v>
      </c>
      <c r="B105" s="10">
        <f t="shared" si="25"/>
        <v>2002313.1902394311</v>
      </c>
      <c r="C105" s="3">
        <f t="shared" si="17"/>
        <v>251.3661202185792</v>
      </c>
      <c r="D105" s="3">
        <f t="shared" si="18"/>
        <v>250.43711492066086</v>
      </c>
      <c r="E105" s="3">
        <f t="shared" si="19"/>
        <v>-0.92900529791833719</v>
      </c>
      <c r="F105" s="3">
        <f t="shared" si="20"/>
        <v>2002312.2612341333</v>
      </c>
      <c r="G105" s="14">
        <f t="shared" si="21"/>
        <v>2002312.2609999999</v>
      </c>
      <c r="I105" s="18">
        <f t="shared" si="28"/>
        <v>-87.73876586716068</v>
      </c>
      <c r="J105" s="18">
        <f t="shared" si="26"/>
        <v>96021.857923496951</v>
      </c>
      <c r="K105" s="21">
        <f t="shared" si="22"/>
        <v>100.11561305000001</v>
      </c>
      <c r="L105" s="21">
        <f t="shared" si="23"/>
        <v>104.91670594617486</v>
      </c>
      <c r="M105" s="19">
        <f t="shared" si="27"/>
        <v>2002312.2610000002</v>
      </c>
      <c r="N105" s="19">
        <f t="shared" si="27"/>
        <v>2098334.1189234974</v>
      </c>
    </row>
    <row r="106" spans="1:14" x14ac:dyDescent="0.15">
      <c r="A106" s="7">
        <f t="shared" si="24"/>
        <v>42808</v>
      </c>
      <c r="B106" s="10">
        <f t="shared" si="25"/>
        <v>2002312.2612341333</v>
      </c>
      <c r="C106" s="3">
        <f t="shared" si="17"/>
        <v>251.3661202185792</v>
      </c>
      <c r="D106" s="3">
        <f t="shared" si="18"/>
        <v>250.43699872634735</v>
      </c>
      <c r="E106" s="3">
        <f t="shared" si="19"/>
        <v>-0.92912149223184315</v>
      </c>
      <c r="F106" s="3">
        <f t="shared" si="20"/>
        <v>2002311.3321126411</v>
      </c>
      <c r="G106" s="14">
        <f t="shared" si="21"/>
        <v>2002311.3319999999</v>
      </c>
      <c r="I106" s="18">
        <f t="shared" si="28"/>
        <v>-88.667887359392523</v>
      </c>
      <c r="J106" s="18">
        <f t="shared" si="26"/>
        <v>96273.224043715527</v>
      </c>
      <c r="K106" s="21">
        <f t="shared" si="22"/>
        <v>100.11556660000001</v>
      </c>
      <c r="L106" s="21">
        <f t="shared" si="23"/>
        <v>104.92922780218578</v>
      </c>
      <c r="M106" s="19">
        <f t="shared" si="27"/>
        <v>2002311.3320000002</v>
      </c>
      <c r="N106" s="19">
        <f t="shared" si="27"/>
        <v>2098584.5560437157</v>
      </c>
    </row>
    <row r="107" spans="1:14" x14ac:dyDescent="0.15">
      <c r="A107" s="7">
        <f t="shared" si="24"/>
        <v>42809</v>
      </c>
      <c r="B107" s="10">
        <f t="shared" si="25"/>
        <v>2002311.3321126411</v>
      </c>
      <c r="C107" s="3">
        <f t="shared" si="17"/>
        <v>251.3661202185792</v>
      </c>
      <c r="D107" s="3">
        <f t="shared" si="18"/>
        <v>250.43688251750098</v>
      </c>
      <c r="E107" s="3">
        <f t="shared" si="19"/>
        <v>-0.92923770107822179</v>
      </c>
      <c r="F107" s="3">
        <f t="shared" si="20"/>
        <v>2002310.4028749401</v>
      </c>
      <c r="G107" s="14">
        <f t="shared" si="21"/>
        <v>2002310.4029999999</v>
      </c>
      <c r="I107" s="18">
        <f t="shared" si="28"/>
        <v>-89.597125060470745</v>
      </c>
      <c r="J107" s="18">
        <f t="shared" si="26"/>
        <v>96524.590163934103</v>
      </c>
      <c r="K107" s="21">
        <f t="shared" si="22"/>
        <v>100.11552015000001</v>
      </c>
      <c r="L107" s="21">
        <f t="shared" si="23"/>
        <v>104.94174965819671</v>
      </c>
      <c r="M107" s="19">
        <f t="shared" si="27"/>
        <v>2002310.4030000002</v>
      </c>
      <c r="N107" s="19">
        <f t="shared" si="27"/>
        <v>2098834.9931639344</v>
      </c>
    </row>
    <row r="108" spans="1:14" x14ac:dyDescent="0.15">
      <c r="A108" s="7">
        <f t="shared" si="24"/>
        <v>42810</v>
      </c>
      <c r="B108" s="10">
        <f t="shared" si="25"/>
        <v>2002310.4028749401</v>
      </c>
      <c r="C108" s="3">
        <f t="shared" si="17"/>
        <v>251.3661202185792</v>
      </c>
      <c r="D108" s="3">
        <f t="shared" si="18"/>
        <v>250.43676629411993</v>
      </c>
      <c r="E108" s="3">
        <f t="shared" si="19"/>
        <v>-0.92935392445926368</v>
      </c>
      <c r="F108" s="3">
        <f t="shared" si="20"/>
        <v>2002309.4735210156</v>
      </c>
      <c r="G108" s="14">
        <f t="shared" si="21"/>
        <v>2002309.4739999999</v>
      </c>
      <c r="I108" s="18">
        <f t="shared" si="28"/>
        <v>-90.526478984930009</v>
      </c>
      <c r="J108" s="18">
        <f t="shared" si="26"/>
        <v>96775.956284152679</v>
      </c>
      <c r="K108" s="21">
        <f t="shared" si="22"/>
        <v>100.1154737</v>
      </c>
      <c r="L108" s="21">
        <f t="shared" si="23"/>
        <v>104.95427151420763</v>
      </c>
      <c r="M108" s="19">
        <f t="shared" si="27"/>
        <v>2002309.4739999997</v>
      </c>
      <c r="N108" s="19">
        <f t="shared" si="27"/>
        <v>2099085.4302841527</v>
      </c>
    </row>
    <row r="109" spans="1:14" x14ac:dyDescent="0.15">
      <c r="A109" s="7">
        <f t="shared" si="24"/>
        <v>42811</v>
      </c>
      <c r="B109" s="10">
        <f t="shared" si="25"/>
        <v>2002309.4735210156</v>
      </c>
      <c r="C109" s="3">
        <f t="shared" si="17"/>
        <v>251.3661202185792</v>
      </c>
      <c r="D109" s="3">
        <f t="shared" si="18"/>
        <v>250.43665005620232</v>
      </c>
      <c r="E109" s="3">
        <f t="shared" si="19"/>
        <v>-0.92947016237687308</v>
      </c>
      <c r="F109" s="3">
        <f t="shared" si="20"/>
        <v>2002308.5440508532</v>
      </c>
      <c r="G109" s="14">
        <f t="shared" si="21"/>
        <v>2002308.544</v>
      </c>
      <c r="I109" s="18">
        <f t="shared" si="28"/>
        <v>-91.455949147306882</v>
      </c>
      <c r="J109" s="18">
        <f t="shared" si="26"/>
        <v>97027.322404371254</v>
      </c>
      <c r="K109" s="21">
        <f t="shared" si="22"/>
        <v>100.1154272</v>
      </c>
      <c r="L109" s="21">
        <f t="shared" si="23"/>
        <v>104.96679332021856</v>
      </c>
      <c r="M109" s="19">
        <f t="shared" si="27"/>
        <v>2002308.544</v>
      </c>
      <c r="N109" s="19">
        <f t="shared" si="27"/>
        <v>2099335.8664043713</v>
      </c>
    </row>
    <row r="110" spans="1:14" x14ac:dyDescent="0.15">
      <c r="A110" s="7">
        <f t="shared" si="24"/>
        <v>42812</v>
      </c>
      <c r="B110" s="10">
        <f t="shared" si="25"/>
        <v>2002308.5440508532</v>
      </c>
      <c r="C110" s="3">
        <f t="shared" si="17"/>
        <v>251.3661202185792</v>
      </c>
      <c r="D110" s="3">
        <f t="shared" si="18"/>
        <v>250.43653380374641</v>
      </c>
      <c r="E110" s="3">
        <f t="shared" si="19"/>
        <v>-0.9295864148327837</v>
      </c>
      <c r="F110" s="3">
        <f t="shared" si="20"/>
        <v>2002307.6144644383</v>
      </c>
      <c r="G110" s="14">
        <f t="shared" si="21"/>
        <v>2002307.6140000001</v>
      </c>
      <c r="I110" s="18">
        <f t="shared" si="28"/>
        <v>-92.385535562139665</v>
      </c>
      <c r="J110" s="18">
        <f t="shared" si="26"/>
        <v>97278.68852458983</v>
      </c>
      <c r="K110" s="21">
        <f t="shared" si="22"/>
        <v>100.11538070000002</v>
      </c>
      <c r="L110" s="21">
        <f t="shared" si="23"/>
        <v>104.97931512622951</v>
      </c>
      <c r="M110" s="19">
        <f t="shared" si="27"/>
        <v>2002307.6140000003</v>
      </c>
      <c r="N110" s="19">
        <f t="shared" si="27"/>
        <v>2099586.3025245904</v>
      </c>
    </row>
    <row r="111" spans="1:14" x14ac:dyDescent="0.15">
      <c r="A111" s="7">
        <f t="shared" si="24"/>
        <v>42813</v>
      </c>
      <c r="B111" s="10">
        <f t="shared" si="25"/>
        <v>2002307.6144644383</v>
      </c>
      <c r="C111" s="3">
        <f t="shared" si="17"/>
        <v>251.3661202185792</v>
      </c>
      <c r="D111" s="3">
        <f t="shared" si="18"/>
        <v>250.43641753675035</v>
      </c>
      <c r="E111" s="3">
        <f t="shared" si="19"/>
        <v>-0.92970268182884297</v>
      </c>
      <c r="F111" s="3">
        <f t="shared" si="20"/>
        <v>2002306.6847617566</v>
      </c>
      <c r="G111" s="14">
        <f t="shared" si="21"/>
        <v>2002306.6850000001</v>
      </c>
      <c r="I111" s="18">
        <f t="shared" si="28"/>
        <v>-93.315238243968508</v>
      </c>
      <c r="J111" s="18">
        <f t="shared" si="26"/>
        <v>97530.054644808406</v>
      </c>
      <c r="K111" s="21">
        <f t="shared" si="22"/>
        <v>100.11533425</v>
      </c>
      <c r="L111" s="21">
        <f t="shared" si="23"/>
        <v>104.99183698224043</v>
      </c>
      <c r="M111" s="19">
        <f t="shared" si="27"/>
        <v>2002306.6850000001</v>
      </c>
      <c r="N111" s="19">
        <f t="shared" si="27"/>
        <v>2099836.7396448087</v>
      </c>
    </row>
    <row r="112" spans="1:14" x14ac:dyDescent="0.15">
      <c r="A112" s="7">
        <f t="shared" si="24"/>
        <v>42814</v>
      </c>
      <c r="B112" s="10">
        <f t="shared" si="25"/>
        <v>2002306.6847617566</v>
      </c>
      <c r="C112" s="3">
        <f t="shared" si="17"/>
        <v>251.3661202185792</v>
      </c>
      <c r="D112" s="3">
        <f t="shared" si="18"/>
        <v>250.43630125521233</v>
      </c>
      <c r="E112" s="3">
        <f t="shared" si="19"/>
        <v>-0.92981896336686987</v>
      </c>
      <c r="F112" s="3">
        <f t="shared" si="20"/>
        <v>2002305.7549427932</v>
      </c>
      <c r="G112" s="14">
        <f t="shared" si="21"/>
        <v>2002305.7549999999</v>
      </c>
      <c r="I112" s="18">
        <f t="shared" si="28"/>
        <v>-94.245057207335378</v>
      </c>
      <c r="J112" s="18">
        <f t="shared" si="26"/>
        <v>97781.420765026982</v>
      </c>
      <c r="K112" s="21">
        <f t="shared" si="22"/>
        <v>100.11528775000001</v>
      </c>
      <c r="L112" s="21">
        <f t="shared" si="23"/>
        <v>105.00435878825135</v>
      </c>
      <c r="M112" s="19">
        <f t="shared" si="27"/>
        <v>2002305.7549999999</v>
      </c>
      <c r="N112" s="19">
        <f t="shared" si="27"/>
        <v>2100087.1757650273</v>
      </c>
    </row>
    <row r="113" spans="1:14" x14ac:dyDescent="0.15">
      <c r="A113" s="7">
        <f t="shared" si="24"/>
        <v>42815</v>
      </c>
      <c r="B113" s="10">
        <f t="shared" si="25"/>
        <v>2002305.7549427932</v>
      </c>
      <c r="C113" s="3">
        <f t="shared" si="17"/>
        <v>251.3661202185792</v>
      </c>
      <c r="D113" s="3">
        <f t="shared" si="18"/>
        <v>250.43618495913051</v>
      </c>
      <c r="E113" s="3">
        <f t="shared" si="19"/>
        <v>-0.92993525944868338</v>
      </c>
      <c r="F113" s="3">
        <f t="shared" si="20"/>
        <v>2002304.8250075337</v>
      </c>
      <c r="G113" s="14">
        <f t="shared" si="21"/>
        <v>2002304.825</v>
      </c>
      <c r="I113" s="18">
        <f t="shared" si="28"/>
        <v>-95.174992466784062</v>
      </c>
      <c r="J113" s="18">
        <f t="shared" si="26"/>
        <v>98032.786885245558</v>
      </c>
      <c r="K113" s="21">
        <f t="shared" si="22"/>
        <v>100.11524125</v>
      </c>
      <c r="L113" s="21">
        <f t="shared" si="23"/>
        <v>105.01688059426228</v>
      </c>
      <c r="M113" s="19">
        <f t="shared" si="27"/>
        <v>2002304.825</v>
      </c>
      <c r="N113" s="19">
        <f t="shared" si="27"/>
        <v>2100337.6118852454</v>
      </c>
    </row>
    <row r="114" spans="1:14" x14ac:dyDescent="0.15">
      <c r="A114" s="7">
        <f t="shared" si="24"/>
        <v>42816</v>
      </c>
      <c r="B114" s="10">
        <f t="shared" si="25"/>
        <v>2002304.8250075337</v>
      </c>
      <c r="C114" s="3">
        <f t="shared" si="17"/>
        <v>251.3661202185792</v>
      </c>
      <c r="D114" s="3">
        <f t="shared" si="18"/>
        <v>250.4360686485031</v>
      </c>
      <c r="E114" s="3">
        <f t="shared" si="19"/>
        <v>-0.93005157007610251</v>
      </c>
      <c r="F114" s="3">
        <f t="shared" si="20"/>
        <v>2002303.8949559636</v>
      </c>
      <c r="G114" s="14">
        <f t="shared" si="21"/>
        <v>2002303.895</v>
      </c>
      <c r="I114" s="18">
        <f t="shared" si="28"/>
        <v>-96.105044036860164</v>
      </c>
      <c r="J114" s="18">
        <f t="shared" si="26"/>
        <v>98284.153005464133</v>
      </c>
      <c r="K114" s="21">
        <f t="shared" si="22"/>
        <v>100.11519474999999</v>
      </c>
      <c r="L114" s="21">
        <f t="shared" si="23"/>
        <v>105.0294024002732</v>
      </c>
      <c r="M114" s="19">
        <f t="shared" si="27"/>
        <v>2002303.8949999998</v>
      </c>
      <c r="N114" s="19">
        <f t="shared" si="27"/>
        <v>2100588.048005464</v>
      </c>
    </row>
    <row r="115" spans="1:14" x14ac:dyDescent="0.15">
      <c r="A115" s="7">
        <f t="shared" si="24"/>
        <v>42817</v>
      </c>
      <c r="B115" s="10">
        <f t="shared" si="25"/>
        <v>2002303.8949559636</v>
      </c>
      <c r="C115" s="3">
        <f t="shared" si="17"/>
        <v>251.3661202185792</v>
      </c>
      <c r="D115" s="3">
        <f t="shared" si="18"/>
        <v>250.43595232332825</v>
      </c>
      <c r="E115" s="3">
        <f t="shared" si="19"/>
        <v>-0.93016789525094623</v>
      </c>
      <c r="F115" s="3">
        <f t="shared" si="20"/>
        <v>2002302.9647880683</v>
      </c>
      <c r="G115" s="14">
        <f t="shared" si="21"/>
        <v>2002302.9650000001</v>
      </c>
      <c r="I115" s="18">
        <f t="shared" si="28"/>
        <v>-97.03521193211111</v>
      </c>
      <c r="J115" s="18">
        <f t="shared" si="26"/>
        <v>98535.519125682709</v>
      </c>
      <c r="K115" s="21">
        <f t="shared" si="22"/>
        <v>100.11514825</v>
      </c>
      <c r="L115" s="21">
        <f t="shared" si="23"/>
        <v>105.04192420628414</v>
      </c>
      <c r="M115" s="19">
        <f t="shared" si="27"/>
        <v>2002302.9650000001</v>
      </c>
      <c r="N115" s="19">
        <f t="shared" si="27"/>
        <v>2100838.4841256826</v>
      </c>
    </row>
    <row r="116" spans="1:14" x14ac:dyDescent="0.15">
      <c r="A116" s="7">
        <f t="shared" si="24"/>
        <v>42818</v>
      </c>
      <c r="B116" s="10">
        <f t="shared" si="25"/>
        <v>2002302.9647880683</v>
      </c>
      <c r="C116" s="3">
        <f t="shared" si="17"/>
        <v>251.3661202185792</v>
      </c>
      <c r="D116" s="3">
        <f t="shared" si="18"/>
        <v>250.43583598360416</v>
      </c>
      <c r="E116" s="3">
        <f t="shared" si="19"/>
        <v>-0.93028423497503354</v>
      </c>
      <c r="F116" s="3">
        <f t="shared" si="20"/>
        <v>2002302.0345038334</v>
      </c>
      <c r="G116" s="14">
        <f t="shared" si="21"/>
        <v>2002302.0349999999</v>
      </c>
      <c r="I116" s="18">
        <f t="shared" si="28"/>
        <v>-97.965496167086144</v>
      </c>
      <c r="J116" s="18">
        <f t="shared" si="26"/>
        <v>98786.885245901285</v>
      </c>
      <c r="K116" s="21">
        <f t="shared" si="22"/>
        <v>100.11510175000001</v>
      </c>
      <c r="L116" s="21">
        <f t="shared" si="23"/>
        <v>105.05444601229507</v>
      </c>
      <c r="M116" s="19">
        <f t="shared" si="27"/>
        <v>2002302.0350000004</v>
      </c>
      <c r="N116" s="19">
        <f t="shared" si="27"/>
        <v>2101088.9202459012</v>
      </c>
    </row>
    <row r="117" spans="1:14" x14ac:dyDescent="0.15">
      <c r="A117" s="7">
        <f t="shared" si="24"/>
        <v>42819</v>
      </c>
      <c r="B117" s="10">
        <f t="shared" si="25"/>
        <v>2002302.0345038334</v>
      </c>
      <c r="C117" s="3">
        <f t="shared" si="17"/>
        <v>251.3661202185792</v>
      </c>
      <c r="D117" s="3">
        <f t="shared" si="18"/>
        <v>250.43571962932904</v>
      </c>
      <c r="E117" s="3">
        <f t="shared" si="19"/>
        <v>-0.93040058925015501</v>
      </c>
      <c r="F117" s="3">
        <f t="shared" si="20"/>
        <v>2002301.1041032441</v>
      </c>
      <c r="G117" s="14">
        <f t="shared" si="21"/>
        <v>2002301.1040000001</v>
      </c>
      <c r="I117" s="18">
        <f t="shared" si="28"/>
        <v>-98.895896756336299</v>
      </c>
      <c r="J117" s="18">
        <f t="shared" si="26"/>
        <v>99038.251366119861</v>
      </c>
      <c r="K117" s="21">
        <f t="shared" si="22"/>
        <v>100.11505519999999</v>
      </c>
      <c r="L117" s="21">
        <f t="shared" si="23"/>
        <v>105.06696776830599</v>
      </c>
      <c r="M117" s="19">
        <f t="shared" si="27"/>
        <v>2002301.1039999998</v>
      </c>
      <c r="N117" s="19">
        <f t="shared" si="27"/>
        <v>2101339.3553661196</v>
      </c>
    </row>
    <row r="118" spans="1:14" x14ac:dyDescent="0.15">
      <c r="A118" s="7">
        <f t="shared" si="24"/>
        <v>42820</v>
      </c>
      <c r="B118" s="10">
        <f t="shared" si="25"/>
        <v>2002301.1041032441</v>
      </c>
      <c r="C118" s="3">
        <f t="shared" si="17"/>
        <v>251.3661202185792</v>
      </c>
      <c r="D118" s="3">
        <f t="shared" si="18"/>
        <v>250.43560326050101</v>
      </c>
      <c r="E118" s="3">
        <f t="shared" si="19"/>
        <v>-0.93051695807818646</v>
      </c>
      <c r="F118" s="3">
        <f t="shared" si="20"/>
        <v>2002300.1735862861</v>
      </c>
      <c r="G118" s="14">
        <f t="shared" si="21"/>
        <v>2002300.1740000001</v>
      </c>
      <c r="I118" s="18">
        <f t="shared" si="28"/>
        <v>-99.826413714414485</v>
      </c>
      <c r="J118" s="18">
        <f t="shared" si="26"/>
        <v>99289.617486338437</v>
      </c>
      <c r="K118" s="21">
        <f t="shared" si="22"/>
        <v>100.1150087</v>
      </c>
      <c r="L118" s="21">
        <f t="shared" si="23"/>
        <v>105.07948957431692</v>
      </c>
      <c r="M118" s="19">
        <f t="shared" si="27"/>
        <v>2002300.1740000001</v>
      </c>
      <c r="N118" s="19">
        <f t="shared" si="27"/>
        <v>2101589.7914863382</v>
      </c>
    </row>
    <row r="119" spans="1:14" x14ac:dyDescent="0.15">
      <c r="A119" s="7">
        <f t="shared" si="24"/>
        <v>42821</v>
      </c>
      <c r="B119" s="10">
        <f t="shared" si="25"/>
        <v>2002300.1735862861</v>
      </c>
      <c r="C119" s="3">
        <f t="shared" si="17"/>
        <v>251.3661202185792</v>
      </c>
      <c r="D119" s="3">
        <f t="shared" si="18"/>
        <v>250.43548687711828</v>
      </c>
      <c r="E119" s="3">
        <f t="shared" si="19"/>
        <v>-0.93063334146091847</v>
      </c>
      <c r="F119" s="3">
        <f t="shared" si="20"/>
        <v>2002299.2429529447</v>
      </c>
      <c r="G119" s="14">
        <f t="shared" si="21"/>
        <v>2002299.243</v>
      </c>
      <c r="I119" s="18">
        <f t="shared" si="28"/>
        <v>-100.7570470558754</v>
      </c>
      <c r="J119" s="18">
        <f t="shared" si="26"/>
        <v>99540.983606557013</v>
      </c>
      <c r="K119" s="21">
        <f t="shared" si="22"/>
        <v>100.11496215</v>
      </c>
      <c r="L119" s="21">
        <f t="shared" si="23"/>
        <v>105.09201133032785</v>
      </c>
      <c r="M119" s="19">
        <f t="shared" si="27"/>
        <v>2002299.2429999998</v>
      </c>
      <c r="N119" s="19">
        <f t="shared" si="27"/>
        <v>2101840.2266065571</v>
      </c>
    </row>
    <row r="120" spans="1:14" x14ac:dyDescent="0.15">
      <c r="A120" s="7">
        <f t="shared" si="24"/>
        <v>42822</v>
      </c>
      <c r="B120" s="10">
        <f t="shared" si="25"/>
        <v>2002299.2429529447</v>
      </c>
      <c r="C120" s="3">
        <f t="shared" si="17"/>
        <v>251.3661202185792</v>
      </c>
      <c r="D120" s="3">
        <f t="shared" si="18"/>
        <v>250.43537047917903</v>
      </c>
      <c r="E120" s="3">
        <f t="shared" si="19"/>
        <v>-0.93074973940017003</v>
      </c>
      <c r="F120" s="3">
        <f t="shared" si="20"/>
        <v>2002298.3122032054</v>
      </c>
      <c r="G120" s="14">
        <f t="shared" si="21"/>
        <v>2002298.3119999999</v>
      </c>
      <c r="I120" s="18">
        <f t="shared" si="28"/>
        <v>-101.68779679527557</v>
      </c>
      <c r="J120" s="18">
        <f t="shared" si="26"/>
        <v>99792.349726775588</v>
      </c>
      <c r="K120" s="21">
        <f t="shared" si="22"/>
        <v>100.11491559999999</v>
      </c>
      <c r="L120" s="21">
        <f t="shared" si="23"/>
        <v>105.10453308633876</v>
      </c>
      <c r="M120" s="19">
        <f t="shared" si="27"/>
        <v>2002298.3119999999</v>
      </c>
      <c r="N120" s="19">
        <f t="shared" si="27"/>
        <v>2102090.6617267751</v>
      </c>
    </row>
    <row r="121" spans="1:14" x14ac:dyDescent="0.15">
      <c r="A121" s="7">
        <f t="shared" si="24"/>
        <v>42823</v>
      </c>
      <c r="B121" s="10">
        <f t="shared" si="25"/>
        <v>2002298.3122032054</v>
      </c>
      <c r="C121" s="3">
        <f t="shared" si="17"/>
        <v>251.3661202185792</v>
      </c>
      <c r="D121" s="3">
        <f t="shared" si="18"/>
        <v>250.43525406668147</v>
      </c>
      <c r="E121" s="3">
        <f t="shared" si="19"/>
        <v>-0.9308661518977317</v>
      </c>
      <c r="F121" s="3">
        <f t="shared" si="20"/>
        <v>2002297.3813370536</v>
      </c>
      <c r="G121" s="14">
        <f t="shared" si="21"/>
        <v>2002297.3810000001</v>
      </c>
      <c r="I121" s="18">
        <f t="shared" si="28"/>
        <v>-102.61866294717331</v>
      </c>
      <c r="J121" s="18">
        <f t="shared" si="26"/>
        <v>100043.71584699416</v>
      </c>
      <c r="K121" s="21">
        <f t="shared" si="22"/>
        <v>100.11486905</v>
      </c>
      <c r="L121" s="21">
        <f t="shared" si="23"/>
        <v>105.1170548423497</v>
      </c>
      <c r="M121" s="19">
        <f t="shared" si="27"/>
        <v>2002297.3810000001</v>
      </c>
      <c r="N121" s="19">
        <f t="shared" si="27"/>
        <v>2102341.096846994</v>
      </c>
    </row>
    <row r="122" spans="1:14" x14ac:dyDescent="0.15">
      <c r="A122" s="7">
        <f t="shared" si="24"/>
        <v>42824</v>
      </c>
      <c r="B122" s="10">
        <f t="shared" si="25"/>
        <v>2002297.3813370536</v>
      </c>
      <c r="C122" s="3">
        <f t="shared" si="17"/>
        <v>251.3661202185792</v>
      </c>
      <c r="D122" s="3">
        <f t="shared" si="18"/>
        <v>250.43513763962372</v>
      </c>
      <c r="E122" s="3">
        <f t="shared" si="19"/>
        <v>-0.93098257895547931</v>
      </c>
      <c r="F122" s="3">
        <f t="shared" si="20"/>
        <v>2002296.4503544746</v>
      </c>
      <c r="G122" s="14">
        <f t="shared" si="21"/>
        <v>2002296.45</v>
      </c>
      <c r="I122" s="18">
        <f t="shared" si="28"/>
        <v>-103.54964552612878</v>
      </c>
      <c r="J122" s="18">
        <f t="shared" si="26"/>
        <v>100295.08196721274</v>
      </c>
      <c r="K122" s="21">
        <f t="shared" si="22"/>
        <v>100.11482249999999</v>
      </c>
      <c r="L122" s="21">
        <f t="shared" si="23"/>
        <v>105.12957659836063</v>
      </c>
      <c r="M122" s="19">
        <f t="shared" si="27"/>
        <v>2002296.4499999997</v>
      </c>
      <c r="N122" s="19">
        <f t="shared" si="27"/>
        <v>2102591.5319672124</v>
      </c>
    </row>
    <row r="123" spans="1:14" x14ac:dyDescent="0.15">
      <c r="A123" s="7">
        <f t="shared" si="24"/>
        <v>42825</v>
      </c>
      <c r="B123" s="10">
        <f t="shared" si="25"/>
        <v>2002296.4503544746</v>
      </c>
      <c r="C123" s="3">
        <f t="shared" si="17"/>
        <v>251.3661202185792</v>
      </c>
      <c r="D123" s="3">
        <f t="shared" si="18"/>
        <v>250.43502119800394</v>
      </c>
      <c r="E123" s="3">
        <f t="shared" si="19"/>
        <v>-0.93109902057526028</v>
      </c>
      <c r="F123" s="3">
        <f t="shared" si="20"/>
        <v>2002295.519255454</v>
      </c>
      <c r="G123" s="14">
        <f t="shared" si="21"/>
        <v>2002295.5190000001</v>
      </c>
      <c r="I123" s="18">
        <f t="shared" si="28"/>
        <v>-104.48074454670405</v>
      </c>
      <c r="J123" s="18">
        <f t="shared" si="26"/>
        <v>100546.44808743132</v>
      </c>
      <c r="K123" s="21">
        <f t="shared" si="22"/>
        <v>100.11477594999999</v>
      </c>
      <c r="L123" s="21">
        <f t="shared" si="23"/>
        <v>105.14209835437156</v>
      </c>
      <c r="M123" s="19">
        <f t="shared" si="27"/>
        <v>2002295.5189999999</v>
      </c>
      <c r="N123" s="19">
        <f t="shared" si="27"/>
        <v>2102841.9670874309</v>
      </c>
    </row>
    <row r="124" spans="1:14" x14ac:dyDescent="0.15">
      <c r="A124" s="7">
        <f t="shared" si="24"/>
        <v>42826</v>
      </c>
      <c r="B124" s="10">
        <f t="shared" si="25"/>
        <v>2002295.519255454</v>
      </c>
      <c r="C124" s="3">
        <f t="shared" si="17"/>
        <v>251.3661202185792</v>
      </c>
      <c r="D124" s="3">
        <f t="shared" si="18"/>
        <v>250.43490474182039</v>
      </c>
      <c r="E124" s="3">
        <f t="shared" si="19"/>
        <v>-0.93121547675880834</v>
      </c>
      <c r="F124" s="3">
        <f t="shared" si="20"/>
        <v>2002294.5880399772</v>
      </c>
      <c r="G124" s="14">
        <f t="shared" si="21"/>
        <v>2002294.588</v>
      </c>
      <c r="I124" s="18">
        <f t="shared" si="28"/>
        <v>-105.41196002346285</v>
      </c>
      <c r="J124" s="18">
        <f t="shared" si="26"/>
        <v>100797.81420764989</v>
      </c>
      <c r="K124" s="21">
        <f t="shared" si="22"/>
        <v>100.11472939999999</v>
      </c>
      <c r="L124" s="21">
        <f t="shared" si="23"/>
        <v>105.15462011038248</v>
      </c>
      <c r="M124" s="19">
        <f t="shared" si="27"/>
        <v>2002294.5879999998</v>
      </c>
      <c r="N124" s="19">
        <f t="shared" si="27"/>
        <v>2103092.4022076498</v>
      </c>
    </row>
    <row r="125" spans="1:14" x14ac:dyDescent="0.15">
      <c r="A125" s="7">
        <f t="shared" si="24"/>
        <v>42827</v>
      </c>
      <c r="B125" s="10">
        <f t="shared" si="25"/>
        <v>2002294.5880399772</v>
      </c>
      <c r="C125" s="3">
        <f t="shared" si="17"/>
        <v>251.3661202185792</v>
      </c>
      <c r="D125" s="3">
        <f t="shared" si="18"/>
        <v>250.4347882710712</v>
      </c>
      <c r="E125" s="3">
        <f t="shared" si="19"/>
        <v>-0.9313319475079993</v>
      </c>
      <c r="F125" s="3">
        <f t="shared" si="20"/>
        <v>2002293.6567080298</v>
      </c>
      <c r="G125" s="14">
        <f t="shared" si="21"/>
        <v>2002293.6569999999</v>
      </c>
      <c r="I125" s="18">
        <f t="shared" si="28"/>
        <v>-106.34329197097085</v>
      </c>
      <c r="J125" s="18">
        <f t="shared" si="26"/>
        <v>101049.18032786847</v>
      </c>
      <c r="K125" s="21">
        <f t="shared" si="22"/>
        <v>100.11468285000001</v>
      </c>
      <c r="L125" s="21">
        <f t="shared" si="23"/>
        <v>105.16714186639344</v>
      </c>
      <c r="M125" s="19">
        <f t="shared" si="27"/>
        <v>2002293.6570000001</v>
      </c>
      <c r="N125" s="19">
        <f t="shared" si="27"/>
        <v>2103342.8373278687</v>
      </c>
    </row>
    <row r="126" spans="1:14" x14ac:dyDescent="0.15">
      <c r="A126" s="7">
        <f t="shared" si="24"/>
        <v>42828</v>
      </c>
      <c r="B126" s="10">
        <f t="shared" si="25"/>
        <v>2002293.6567080298</v>
      </c>
      <c r="C126" s="3">
        <f t="shared" si="17"/>
        <v>251.3661202185792</v>
      </c>
      <c r="D126" s="3">
        <f t="shared" si="18"/>
        <v>250.43467178575457</v>
      </c>
      <c r="E126" s="3">
        <f t="shared" si="19"/>
        <v>-0.93144843282462375</v>
      </c>
      <c r="F126" s="3">
        <f t="shared" si="20"/>
        <v>2002292.7252595969</v>
      </c>
      <c r="G126" s="14">
        <f t="shared" si="21"/>
        <v>2002292.7250000001</v>
      </c>
      <c r="I126" s="18">
        <f t="shared" si="28"/>
        <v>-107.27474040379548</v>
      </c>
      <c r="J126" s="18">
        <f t="shared" si="26"/>
        <v>101300.54644808704</v>
      </c>
      <c r="K126" s="21">
        <f t="shared" si="22"/>
        <v>100.11463625000002</v>
      </c>
      <c r="L126" s="21">
        <f t="shared" si="23"/>
        <v>105.17966357240437</v>
      </c>
      <c r="M126" s="19">
        <f t="shared" si="27"/>
        <v>2002292.7250000003</v>
      </c>
      <c r="N126" s="19">
        <f t="shared" si="27"/>
        <v>2103593.2714480874</v>
      </c>
    </row>
    <row r="127" spans="1:14" x14ac:dyDescent="0.15">
      <c r="A127" s="7">
        <f t="shared" si="24"/>
        <v>42829</v>
      </c>
      <c r="B127" s="10">
        <f t="shared" si="25"/>
        <v>2002292.7252595969</v>
      </c>
      <c r="C127" s="3">
        <f t="shared" si="17"/>
        <v>251.3661202185792</v>
      </c>
      <c r="D127" s="3">
        <f t="shared" si="18"/>
        <v>250.43455528586867</v>
      </c>
      <c r="E127" s="3">
        <f t="shared" si="19"/>
        <v>-0.93156493271052909</v>
      </c>
      <c r="F127" s="3">
        <f t="shared" si="20"/>
        <v>2002291.7936946643</v>
      </c>
      <c r="G127" s="14">
        <f t="shared" si="21"/>
        <v>2002291.794</v>
      </c>
      <c r="I127" s="18">
        <f t="shared" si="28"/>
        <v>-108.20630533650601</v>
      </c>
      <c r="J127" s="18">
        <f t="shared" si="26"/>
        <v>101551.91256830562</v>
      </c>
      <c r="K127" s="21">
        <f t="shared" si="22"/>
        <v>100.1145897</v>
      </c>
      <c r="L127" s="21">
        <f t="shared" si="23"/>
        <v>105.19218532841528</v>
      </c>
      <c r="M127" s="19">
        <f t="shared" si="27"/>
        <v>2002291.794</v>
      </c>
      <c r="N127" s="19">
        <f t="shared" si="27"/>
        <v>2103843.7065683054</v>
      </c>
    </row>
    <row r="128" spans="1:14" x14ac:dyDescent="0.15">
      <c r="A128" s="7">
        <f t="shared" si="24"/>
        <v>42830</v>
      </c>
      <c r="B128" s="10">
        <f t="shared" si="25"/>
        <v>2002291.7936946643</v>
      </c>
      <c r="C128" s="3">
        <f t="shared" si="17"/>
        <v>251.3661202185792</v>
      </c>
      <c r="D128" s="3">
        <f t="shared" si="18"/>
        <v>250.43443877141166</v>
      </c>
      <c r="E128" s="3">
        <f t="shared" si="19"/>
        <v>-0.93168144716753432</v>
      </c>
      <c r="F128" s="3">
        <f t="shared" si="20"/>
        <v>2002290.8620132171</v>
      </c>
      <c r="G128" s="14">
        <f t="shared" si="21"/>
        <v>2002290.862</v>
      </c>
      <c r="I128" s="18">
        <f t="shared" si="28"/>
        <v>-109.13798678367354</v>
      </c>
      <c r="J128" s="18">
        <f t="shared" si="26"/>
        <v>101803.27868852419</v>
      </c>
      <c r="K128" s="21">
        <f t="shared" si="22"/>
        <v>100.11454310000001</v>
      </c>
      <c r="L128" s="21">
        <f t="shared" si="23"/>
        <v>105.20470703442622</v>
      </c>
      <c r="M128" s="19">
        <f t="shared" si="27"/>
        <v>2002290.8620000002</v>
      </c>
      <c r="N128" s="19">
        <f t="shared" si="27"/>
        <v>2104094.1406885246</v>
      </c>
    </row>
    <row r="129" spans="1:14" x14ac:dyDescent="0.15">
      <c r="A129" s="7">
        <f t="shared" si="24"/>
        <v>42831</v>
      </c>
      <c r="B129" s="10">
        <f t="shared" si="25"/>
        <v>2002290.8620132171</v>
      </c>
      <c r="C129" s="3">
        <f t="shared" si="17"/>
        <v>251.3661202185792</v>
      </c>
      <c r="D129" s="3">
        <f t="shared" si="18"/>
        <v>250.43432224238174</v>
      </c>
      <c r="E129" s="3">
        <f t="shared" si="19"/>
        <v>-0.93179797619745841</v>
      </c>
      <c r="F129" s="3">
        <f t="shared" si="20"/>
        <v>2002289.9302152409</v>
      </c>
      <c r="G129" s="14">
        <f t="shared" si="21"/>
        <v>2002289.93</v>
      </c>
      <c r="I129" s="18">
        <f t="shared" si="28"/>
        <v>-110.069784759871</v>
      </c>
      <c r="J129" s="18">
        <f t="shared" si="26"/>
        <v>102054.64480874277</v>
      </c>
      <c r="K129" s="21">
        <f t="shared" si="22"/>
        <v>100.1144965</v>
      </c>
      <c r="L129" s="21">
        <f t="shared" si="23"/>
        <v>105.21722874043714</v>
      </c>
      <c r="M129" s="19">
        <f t="shared" si="27"/>
        <v>2002289.93</v>
      </c>
      <c r="N129" s="19">
        <f t="shared" si="27"/>
        <v>2104344.5748087429</v>
      </c>
    </row>
    <row r="130" spans="1:14" x14ac:dyDescent="0.15">
      <c r="A130" s="7">
        <f t="shared" si="24"/>
        <v>42832</v>
      </c>
      <c r="B130" s="10">
        <f t="shared" si="25"/>
        <v>2002289.9302152409</v>
      </c>
      <c r="C130" s="3">
        <f t="shared" si="17"/>
        <v>251.3661202185792</v>
      </c>
      <c r="D130" s="3">
        <f t="shared" si="18"/>
        <v>250.43420569877711</v>
      </c>
      <c r="E130" s="3">
        <f t="shared" si="19"/>
        <v>-0.93191451980209195</v>
      </c>
      <c r="F130" s="3">
        <f t="shared" si="20"/>
        <v>2002288.9983007212</v>
      </c>
      <c r="G130" s="14">
        <f t="shared" si="21"/>
        <v>2002288.9979999999</v>
      </c>
      <c r="I130" s="18">
        <f t="shared" si="28"/>
        <v>-111.00169927967309</v>
      </c>
      <c r="J130" s="18">
        <f t="shared" si="26"/>
        <v>102306.01092896135</v>
      </c>
      <c r="K130" s="21">
        <f t="shared" si="22"/>
        <v>100.1144499</v>
      </c>
      <c r="L130" s="21">
        <f t="shared" si="23"/>
        <v>105.22975044644807</v>
      </c>
      <c r="M130" s="19">
        <f t="shared" si="27"/>
        <v>2002288.9979999999</v>
      </c>
      <c r="N130" s="19">
        <f t="shared" si="27"/>
        <v>2104595.0089289611</v>
      </c>
    </row>
    <row r="131" spans="1:14" x14ac:dyDescent="0.15">
      <c r="A131" s="7">
        <f t="shared" si="24"/>
        <v>42833</v>
      </c>
      <c r="B131" s="10">
        <f t="shared" si="25"/>
        <v>2002288.9983007212</v>
      </c>
      <c r="C131" s="3">
        <f t="shared" si="17"/>
        <v>251.3661202185792</v>
      </c>
      <c r="D131" s="3">
        <f t="shared" si="18"/>
        <v>250.43408914059589</v>
      </c>
      <c r="E131" s="3">
        <f t="shared" si="19"/>
        <v>-0.93203107798331075</v>
      </c>
      <c r="F131" s="3">
        <f t="shared" si="20"/>
        <v>2002288.0662696431</v>
      </c>
      <c r="G131" s="14">
        <f t="shared" si="21"/>
        <v>2002288.0660000001</v>
      </c>
      <c r="I131" s="18">
        <f t="shared" si="28"/>
        <v>-111.9337303576564</v>
      </c>
      <c r="J131" s="18">
        <f t="shared" si="26"/>
        <v>102557.37704917992</v>
      </c>
      <c r="K131" s="21">
        <f t="shared" si="22"/>
        <v>100.11440330000001</v>
      </c>
      <c r="L131" s="21">
        <f t="shared" si="23"/>
        <v>105.24227215245901</v>
      </c>
      <c r="M131" s="19">
        <f t="shared" si="27"/>
        <v>2002288.0660000003</v>
      </c>
      <c r="N131" s="19">
        <f t="shared" si="27"/>
        <v>2104845.4430491803</v>
      </c>
    </row>
    <row r="132" spans="1:14" x14ac:dyDescent="0.15">
      <c r="A132" s="7">
        <f t="shared" si="24"/>
        <v>42834</v>
      </c>
      <c r="B132" s="10">
        <f t="shared" si="25"/>
        <v>2002288.0662696431</v>
      </c>
      <c r="C132" s="3">
        <f t="shared" si="17"/>
        <v>251.3661202185792</v>
      </c>
      <c r="D132" s="3">
        <f t="shared" si="18"/>
        <v>250.43397256783626</v>
      </c>
      <c r="E132" s="3">
        <f t="shared" si="19"/>
        <v>-0.93214765074293382</v>
      </c>
      <c r="F132" s="3">
        <f t="shared" si="20"/>
        <v>2002287.1341219924</v>
      </c>
      <c r="G132" s="14">
        <f t="shared" si="21"/>
        <v>2002287.1340000001</v>
      </c>
      <c r="I132" s="18">
        <f t="shared" si="28"/>
        <v>-112.86587800839933</v>
      </c>
      <c r="J132" s="18">
        <f t="shared" si="26"/>
        <v>102808.7431693985</v>
      </c>
      <c r="K132" s="21">
        <f t="shared" si="22"/>
        <v>100.1143567</v>
      </c>
      <c r="L132" s="21">
        <f t="shared" si="23"/>
        <v>105.25479385846992</v>
      </c>
      <c r="M132" s="19">
        <f t="shared" si="27"/>
        <v>2002287.1340000001</v>
      </c>
      <c r="N132" s="19">
        <f t="shared" si="27"/>
        <v>2105095.8771693986</v>
      </c>
    </row>
    <row r="133" spans="1:14" x14ac:dyDescent="0.15">
      <c r="A133" s="7">
        <f t="shared" si="24"/>
        <v>42835</v>
      </c>
      <c r="B133" s="10">
        <f t="shared" si="25"/>
        <v>2002287.1341219924</v>
      </c>
      <c r="C133" s="3">
        <f t="shared" si="17"/>
        <v>251.3661202185792</v>
      </c>
      <c r="D133" s="3">
        <f t="shared" si="18"/>
        <v>250.43385598049645</v>
      </c>
      <c r="E133" s="3">
        <f t="shared" si="19"/>
        <v>-0.93226423808275172</v>
      </c>
      <c r="F133" s="3">
        <f t="shared" si="20"/>
        <v>2002286.2018577543</v>
      </c>
      <c r="G133" s="14">
        <f t="shared" si="21"/>
        <v>2002286.202</v>
      </c>
      <c r="I133" s="18">
        <f t="shared" si="28"/>
        <v>-113.79814224648209</v>
      </c>
      <c r="J133" s="18">
        <f t="shared" si="26"/>
        <v>103060.10928961707</v>
      </c>
      <c r="K133" s="21">
        <f t="shared" si="22"/>
        <v>100.1143101</v>
      </c>
      <c r="L133" s="21">
        <f t="shared" si="23"/>
        <v>105.26731556448085</v>
      </c>
      <c r="M133" s="19">
        <f t="shared" si="27"/>
        <v>2002286.2019999998</v>
      </c>
      <c r="N133" s="19">
        <f t="shared" si="27"/>
        <v>2105346.3112896173</v>
      </c>
    </row>
    <row r="134" spans="1:14" x14ac:dyDescent="0.15">
      <c r="A134" s="7">
        <f t="shared" si="24"/>
        <v>42836</v>
      </c>
      <c r="B134" s="10">
        <f t="shared" si="25"/>
        <v>2002286.2018577543</v>
      </c>
      <c r="C134" s="3">
        <f t="shared" si="17"/>
        <v>251.3661202185792</v>
      </c>
      <c r="D134" s="3">
        <f t="shared" si="18"/>
        <v>250.43373937857459</v>
      </c>
      <c r="E134" s="3">
        <f t="shared" si="19"/>
        <v>-0.93238084000461185</v>
      </c>
      <c r="F134" s="3">
        <f t="shared" si="20"/>
        <v>2002285.2694769143</v>
      </c>
      <c r="G134" s="14">
        <f t="shared" si="21"/>
        <v>2002285.2690000001</v>
      </c>
      <c r="I134" s="18">
        <f t="shared" si="28"/>
        <v>-114.7305230864867</v>
      </c>
      <c r="J134" s="18">
        <f t="shared" si="26"/>
        <v>103311.47540983565</v>
      </c>
      <c r="K134" s="21">
        <f t="shared" si="22"/>
        <v>100.11426345000001</v>
      </c>
      <c r="L134" s="21">
        <f t="shared" si="23"/>
        <v>105.2798372204918</v>
      </c>
      <c r="M134" s="19">
        <f t="shared" si="27"/>
        <v>2002285.2690000001</v>
      </c>
      <c r="N134" s="19">
        <f t="shared" si="27"/>
        <v>2105596.7444098359</v>
      </c>
    </row>
    <row r="135" spans="1:14" x14ac:dyDescent="0.15">
      <c r="A135" s="7">
        <f t="shared" si="24"/>
        <v>42837</v>
      </c>
      <c r="B135" s="10">
        <f t="shared" si="25"/>
        <v>2002285.2694769143</v>
      </c>
      <c r="C135" s="3">
        <f t="shared" si="17"/>
        <v>251.3661202185792</v>
      </c>
      <c r="D135" s="3">
        <f t="shared" si="18"/>
        <v>250.43362276206889</v>
      </c>
      <c r="E135" s="3">
        <f t="shared" si="19"/>
        <v>-0.9324974565103048</v>
      </c>
      <c r="F135" s="3">
        <f t="shared" si="20"/>
        <v>2002284.3369794579</v>
      </c>
      <c r="G135" s="14">
        <f t="shared" si="21"/>
        <v>2002284.3370000001</v>
      </c>
      <c r="I135" s="18">
        <f t="shared" si="28"/>
        <v>-115.663020542997</v>
      </c>
      <c r="J135" s="18">
        <f t="shared" si="26"/>
        <v>103562.84153005423</v>
      </c>
      <c r="K135" s="21">
        <f t="shared" si="22"/>
        <v>100.11421684999999</v>
      </c>
      <c r="L135" s="21">
        <f t="shared" si="23"/>
        <v>105.2923589265027</v>
      </c>
      <c r="M135" s="19">
        <f t="shared" si="27"/>
        <v>2002284.3369999998</v>
      </c>
      <c r="N135" s="19">
        <f t="shared" si="27"/>
        <v>2105847.1785300542</v>
      </c>
    </row>
    <row r="136" spans="1:14" x14ac:dyDescent="0.15">
      <c r="A136" s="7">
        <f t="shared" si="24"/>
        <v>42838</v>
      </c>
      <c r="B136" s="10">
        <f t="shared" si="25"/>
        <v>2002284.3369794579</v>
      </c>
      <c r="C136" s="3">
        <f t="shared" si="17"/>
        <v>251.3661202185792</v>
      </c>
      <c r="D136" s="3">
        <f t="shared" si="18"/>
        <v>250.43350613097752</v>
      </c>
      <c r="E136" s="3">
        <f t="shared" si="19"/>
        <v>-0.93261408760167797</v>
      </c>
      <c r="F136" s="3">
        <f t="shared" si="20"/>
        <v>2002283.4043653703</v>
      </c>
      <c r="G136" s="14">
        <f t="shared" si="21"/>
        <v>2002283.4040000001</v>
      </c>
      <c r="I136" s="18">
        <f t="shared" si="28"/>
        <v>-116.59563463059868</v>
      </c>
      <c r="J136" s="18">
        <f t="shared" si="26"/>
        <v>103814.2076502728</v>
      </c>
      <c r="K136" s="21">
        <f t="shared" si="22"/>
        <v>100.11417019999999</v>
      </c>
      <c r="L136" s="21">
        <f t="shared" si="23"/>
        <v>105.30488058251363</v>
      </c>
      <c r="M136" s="19">
        <f t="shared" si="27"/>
        <v>2002283.4039999999</v>
      </c>
      <c r="N136" s="19">
        <f t="shared" si="27"/>
        <v>2106097.6116502727</v>
      </c>
    </row>
    <row r="137" spans="1:14" x14ac:dyDescent="0.15">
      <c r="A137" s="7">
        <f t="shared" si="24"/>
        <v>42839</v>
      </c>
      <c r="B137" s="10">
        <f t="shared" si="25"/>
        <v>2002283.4043653703</v>
      </c>
      <c r="C137" s="3">
        <f t="shared" si="17"/>
        <v>251.3661202185792</v>
      </c>
      <c r="D137" s="3">
        <f t="shared" si="18"/>
        <v>250.43338948529862</v>
      </c>
      <c r="E137" s="3">
        <f t="shared" si="19"/>
        <v>-0.93273073328057876</v>
      </c>
      <c r="F137" s="3">
        <f t="shared" si="20"/>
        <v>2002282.4716346371</v>
      </c>
      <c r="G137" s="14">
        <f t="shared" si="21"/>
        <v>2002282.4720000001</v>
      </c>
      <c r="I137" s="18">
        <f t="shared" si="28"/>
        <v>-117.52836536387926</v>
      </c>
      <c r="J137" s="18">
        <f t="shared" si="26"/>
        <v>104065.57377049138</v>
      </c>
      <c r="K137" s="21">
        <f t="shared" si="22"/>
        <v>100.1141236</v>
      </c>
      <c r="L137" s="21">
        <f t="shared" si="23"/>
        <v>105.31740228852456</v>
      </c>
      <c r="M137" s="19">
        <f t="shared" si="27"/>
        <v>2002282.4719999998</v>
      </c>
      <c r="N137" s="19">
        <f t="shared" si="27"/>
        <v>2106348.0457704915</v>
      </c>
    </row>
    <row r="138" spans="1:14" x14ac:dyDescent="0.15">
      <c r="A138" s="7">
        <f t="shared" si="24"/>
        <v>42840</v>
      </c>
      <c r="B138" s="10">
        <f t="shared" si="25"/>
        <v>2002282.4716346371</v>
      </c>
      <c r="C138" s="3">
        <f t="shared" si="17"/>
        <v>251.3661202185792</v>
      </c>
      <c r="D138" s="3">
        <f t="shared" si="18"/>
        <v>250.4332728250304</v>
      </c>
      <c r="E138" s="3">
        <f t="shared" si="19"/>
        <v>-0.93284739354879775</v>
      </c>
      <c r="F138" s="3">
        <f t="shared" si="20"/>
        <v>2002281.5387872437</v>
      </c>
      <c r="G138" s="14">
        <f t="shared" si="21"/>
        <v>2002281.5390000001</v>
      </c>
      <c r="I138" s="18">
        <f t="shared" si="28"/>
        <v>-118.46121275742806</v>
      </c>
      <c r="J138" s="18">
        <f t="shared" si="26"/>
        <v>104316.93989070995</v>
      </c>
      <c r="K138" s="21">
        <f t="shared" si="22"/>
        <v>100.11407695000001</v>
      </c>
      <c r="L138" s="21">
        <f t="shared" si="23"/>
        <v>105.32992394453551</v>
      </c>
      <c r="M138" s="19">
        <f t="shared" si="27"/>
        <v>2002281.5390000003</v>
      </c>
      <c r="N138" s="19">
        <f t="shared" si="27"/>
        <v>2106598.47889071</v>
      </c>
    </row>
    <row r="139" spans="1:14" s="27" customFormat="1" x14ac:dyDescent="0.15">
      <c r="A139" s="23">
        <f t="shared" si="24"/>
        <v>42841</v>
      </c>
      <c r="B139" s="24">
        <f t="shared" si="25"/>
        <v>2002281.5387872437</v>
      </c>
      <c r="C139" s="25">
        <f>$N$5*$E$6/100</f>
        <v>252.05479452054792</v>
      </c>
      <c r="D139" s="25">
        <f t="shared" si="18"/>
        <v>250.43315615017104</v>
      </c>
      <c r="E139" s="25">
        <f t="shared" si="19"/>
        <v>-1.6216383703768713</v>
      </c>
      <c r="F139" s="25">
        <f t="shared" si="20"/>
        <v>2002279.9171488732</v>
      </c>
      <c r="G139" s="14">
        <f t="shared" si="21"/>
        <v>2002279.9169999999</v>
      </c>
      <c r="I139" s="25">
        <f t="shared" si="28"/>
        <v>-120.08285112780493</v>
      </c>
      <c r="J139" s="25">
        <f t="shared" si="26"/>
        <v>104568.9946852305</v>
      </c>
      <c r="K139" s="21">
        <f t="shared" si="22"/>
        <v>100.11399585000001</v>
      </c>
      <c r="L139" s="21">
        <f t="shared" si="23"/>
        <v>105.34244558426154</v>
      </c>
      <c r="M139" s="29">
        <f t="shared" si="27"/>
        <v>2002279.9170000001</v>
      </c>
      <c r="N139" s="29">
        <f t="shared" si="27"/>
        <v>2106848.9116852307</v>
      </c>
    </row>
    <row r="140" spans="1:14" x14ac:dyDescent="0.15">
      <c r="A140" s="7">
        <f t="shared" si="24"/>
        <v>42842</v>
      </c>
      <c r="B140" s="10">
        <f t="shared" si="25"/>
        <v>2002279.9171488732</v>
      </c>
      <c r="C140" s="3">
        <f t="shared" ref="C140:C203" si="29">$N$5*$E$6/100</f>
        <v>252.05479452054792</v>
      </c>
      <c r="D140" s="3">
        <f t="shared" ref="D140:D203" si="30">B140*$B$8</f>
        <v>250.43295332553956</v>
      </c>
      <c r="E140" s="3">
        <f t="shared" ref="E140:E203" si="31">D140-C140</f>
        <v>-1.6218411950083578</v>
      </c>
      <c r="F140" s="3">
        <f t="shared" ref="F140:F203" si="32">B140+E140</f>
        <v>2002278.2953076782</v>
      </c>
      <c r="G140" s="14">
        <f t="shared" ref="G140:G203" si="33">ROUND(B140+B140*$B$8-C140,3)</f>
        <v>2002278.2949999999</v>
      </c>
      <c r="I140" s="18">
        <f t="shared" si="28"/>
        <v>-121.70469232281329</v>
      </c>
      <c r="J140" s="18">
        <f t="shared" si="26"/>
        <v>104821.04947975105</v>
      </c>
      <c r="K140" s="21">
        <f t="shared" ref="K140:K203" si="34">G140/$E$6*100</f>
        <v>100.11391474999999</v>
      </c>
      <c r="L140" s="21">
        <f t="shared" ref="L140:L203" si="35">K140+J140/$E$6*100</f>
        <v>105.35496722398754</v>
      </c>
      <c r="M140" s="19">
        <f t="shared" si="27"/>
        <v>2002278.2949999997</v>
      </c>
      <c r="N140" s="19">
        <f t="shared" si="27"/>
        <v>2107099.3444797508</v>
      </c>
    </row>
    <row r="141" spans="1:14" x14ac:dyDescent="0.15">
      <c r="A141" s="7">
        <f t="shared" ref="A141:A204" si="36">A140+1</f>
        <v>42843</v>
      </c>
      <c r="B141" s="10">
        <f t="shared" ref="B141:B204" si="37">F140</f>
        <v>2002278.2953076782</v>
      </c>
      <c r="C141" s="3">
        <f t="shared" si="29"/>
        <v>252.05479452054792</v>
      </c>
      <c r="D141" s="3">
        <f t="shared" si="30"/>
        <v>250.43275047553999</v>
      </c>
      <c r="E141" s="3">
        <f t="shared" si="31"/>
        <v>-1.6220440450079252</v>
      </c>
      <c r="F141" s="3">
        <f t="shared" si="32"/>
        <v>2002276.6732636332</v>
      </c>
      <c r="G141" s="14">
        <f t="shared" si="33"/>
        <v>2002276.673</v>
      </c>
      <c r="I141" s="18">
        <f t="shared" si="28"/>
        <v>-123.32673636782121</v>
      </c>
      <c r="J141" s="18">
        <f t="shared" ref="J141:J204" si="38">C141+J140</f>
        <v>105073.10427427159</v>
      </c>
      <c r="K141" s="21">
        <f t="shared" si="34"/>
        <v>100.11383364999999</v>
      </c>
      <c r="L141" s="21">
        <f t="shared" si="35"/>
        <v>105.36748886371358</v>
      </c>
      <c r="M141" s="19">
        <f t="shared" ref="M141:N204" si="39">K141*$E$6/100</f>
        <v>2002276.6729999997</v>
      </c>
      <c r="N141" s="19">
        <f t="shared" si="39"/>
        <v>2107349.7772742715</v>
      </c>
    </row>
    <row r="142" spans="1:14" x14ac:dyDescent="0.15">
      <c r="A142" s="7">
        <f t="shared" si="36"/>
        <v>42844</v>
      </c>
      <c r="B142" s="10">
        <f t="shared" si="37"/>
        <v>2002276.6732636332</v>
      </c>
      <c r="C142" s="3">
        <f t="shared" si="29"/>
        <v>252.05479452054792</v>
      </c>
      <c r="D142" s="3">
        <f t="shared" si="30"/>
        <v>250.43254760016922</v>
      </c>
      <c r="E142" s="3">
        <f t="shared" si="31"/>
        <v>-1.6222469203787</v>
      </c>
      <c r="F142" s="3">
        <f t="shared" si="32"/>
        <v>2002275.0510167128</v>
      </c>
      <c r="G142" s="14">
        <f t="shared" si="33"/>
        <v>2002275.051</v>
      </c>
      <c r="I142" s="18">
        <f t="shared" ref="I142:I205" si="40">E142+I141</f>
        <v>-124.94898328819991</v>
      </c>
      <c r="J142" s="18">
        <f t="shared" si="38"/>
        <v>105325.15906879214</v>
      </c>
      <c r="K142" s="21">
        <f t="shared" si="34"/>
        <v>100.11375254999999</v>
      </c>
      <c r="L142" s="21">
        <f t="shared" si="35"/>
        <v>105.38001050343959</v>
      </c>
      <c r="M142" s="19">
        <f t="shared" si="39"/>
        <v>2002275.0509999997</v>
      </c>
      <c r="N142" s="19">
        <f t="shared" si="39"/>
        <v>2107600.2100687916</v>
      </c>
    </row>
    <row r="143" spans="1:14" x14ac:dyDescent="0.15">
      <c r="A143" s="7">
        <f t="shared" si="36"/>
        <v>42845</v>
      </c>
      <c r="B143" s="10">
        <f t="shared" si="37"/>
        <v>2002275.0510167128</v>
      </c>
      <c r="C143" s="3">
        <f t="shared" si="29"/>
        <v>252.05479452054792</v>
      </c>
      <c r="D143" s="3">
        <f t="shared" si="30"/>
        <v>250.43234469942399</v>
      </c>
      <c r="E143" s="3">
        <f t="shared" si="31"/>
        <v>-1.6224498211239222</v>
      </c>
      <c r="F143" s="3">
        <f t="shared" si="32"/>
        <v>2002273.4285668917</v>
      </c>
      <c r="G143" s="14">
        <f t="shared" si="33"/>
        <v>2002273.429</v>
      </c>
      <c r="I143" s="18">
        <f t="shared" si="40"/>
        <v>-126.57143310932383</v>
      </c>
      <c r="J143" s="18">
        <f t="shared" si="38"/>
        <v>105577.21386331269</v>
      </c>
      <c r="K143" s="21">
        <f t="shared" si="34"/>
        <v>100.11367145000001</v>
      </c>
      <c r="L143" s="21">
        <f t="shared" si="35"/>
        <v>105.39253214316565</v>
      </c>
      <c r="M143" s="19">
        <f t="shared" si="39"/>
        <v>2002273.4290000005</v>
      </c>
      <c r="N143" s="19">
        <f t="shared" si="39"/>
        <v>2107850.6428633127</v>
      </c>
    </row>
    <row r="144" spans="1:14" x14ac:dyDescent="0.15">
      <c r="A144" s="7">
        <f t="shared" si="36"/>
        <v>42846</v>
      </c>
      <c r="B144" s="10">
        <f t="shared" si="37"/>
        <v>2002273.4285668917</v>
      </c>
      <c r="C144" s="3">
        <f t="shared" si="29"/>
        <v>252.05479452054792</v>
      </c>
      <c r="D144" s="3">
        <f t="shared" si="30"/>
        <v>250.43214177330123</v>
      </c>
      <c r="E144" s="3">
        <f t="shared" si="31"/>
        <v>-1.6226527472466898</v>
      </c>
      <c r="F144" s="3">
        <f t="shared" si="32"/>
        <v>2002271.8059141445</v>
      </c>
      <c r="G144" s="14">
        <f t="shared" si="33"/>
        <v>2002271.8060000001</v>
      </c>
      <c r="I144" s="18">
        <f t="shared" si="40"/>
        <v>-128.19408585657052</v>
      </c>
      <c r="J144" s="18">
        <f t="shared" si="38"/>
        <v>105829.26865783324</v>
      </c>
      <c r="K144" s="21">
        <f t="shared" si="34"/>
        <v>100.1135903</v>
      </c>
      <c r="L144" s="21">
        <f t="shared" si="35"/>
        <v>105.40505373289166</v>
      </c>
      <c r="M144" s="19">
        <f t="shared" si="39"/>
        <v>2002271.8059999999</v>
      </c>
      <c r="N144" s="19">
        <f t="shared" si="39"/>
        <v>2108101.0746578332</v>
      </c>
    </row>
    <row r="145" spans="1:14" x14ac:dyDescent="0.15">
      <c r="A145" s="7">
        <f t="shared" si="36"/>
        <v>42847</v>
      </c>
      <c r="B145" s="10">
        <f t="shared" si="37"/>
        <v>2002271.8059141445</v>
      </c>
      <c r="C145" s="3">
        <f t="shared" si="29"/>
        <v>252.05479452054792</v>
      </c>
      <c r="D145" s="3">
        <f t="shared" si="30"/>
        <v>250.43193882179767</v>
      </c>
      <c r="E145" s="3">
        <f t="shared" si="31"/>
        <v>-1.6228556987502429</v>
      </c>
      <c r="F145" s="3">
        <f t="shared" si="32"/>
        <v>2002270.1830584458</v>
      </c>
      <c r="G145" s="14">
        <f t="shared" si="33"/>
        <v>2002270.183</v>
      </c>
      <c r="I145" s="18">
        <f t="shared" si="40"/>
        <v>-129.81694155532077</v>
      </c>
      <c r="J145" s="18">
        <f t="shared" si="38"/>
        <v>106081.32345235378</v>
      </c>
      <c r="K145" s="21">
        <f t="shared" si="34"/>
        <v>100.11350914999998</v>
      </c>
      <c r="L145" s="21">
        <f t="shared" si="35"/>
        <v>105.41757532261768</v>
      </c>
      <c r="M145" s="19">
        <f t="shared" si="39"/>
        <v>2002270.1829999997</v>
      </c>
      <c r="N145" s="19">
        <f t="shared" si="39"/>
        <v>2108351.5064523537</v>
      </c>
    </row>
    <row r="146" spans="1:14" x14ac:dyDescent="0.15">
      <c r="A146" s="7">
        <f t="shared" si="36"/>
        <v>42848</v>
      </c>
      <c r="B146" s="10">
        <f t="shared" si="37"/>
        <v>2002270.1830584458</v>
      </c>
      <c r="C146" s="3">
        <f t="shared" si="29"/>
        <v>252.05479452054792</v>
      </c>
      <c r="D146" s="3">
        <f t="shared" si="30"/>
        <v>250.43173584491021</v>
      </c>
      <c r="E146" s="3">
        <f t="shared" si="31"/>
        <v>-1.6230586756377079</v>
      </c>
      <c r="F146" s="3">
        <f t="shared" si="32"/>
        <v>2002268.5599997703</v>
      </c>
      <c r="G146" s="14">
        <f t="shared" si="33"/>
        <v>2002268.56</v>
      </c>
      <c r="I146" s="18">
        <f t="shared" si="40"/>
        <v>-131.44000023095847</v>
      </c>
      <c r="J146" s="18">
        <f t="shared" si="38"/>
        <v>106333.37824687433</v>
      </c>
      <c r="K146" s="21">
        <f t="shared" si="34"/>
        <v>100.113428</v>
      </c>
      <c r="L146" s="21">
        <f t="shared" si="35"/>
        <v>105.43009691234371</v>
      </c>
      <c r="M146" s="19">
        <f t="shared" si="39"/>
        <v>2002268.56</v>
      </c>
      <c r="N146" s="19">
        <f t="shared" si="39"/>
        <v>2108601.9382468741</v>
      </c>
    </row>
    <row r="147" spans="1:14" x14ac:dyDescent="0.15">
      <c r="A147" s="7">
        <f t="shared" si="36"/>
        <v>42849</v>
      </c>
      <c r="B147" s="10">
        <f t="shared" si="37"/>
        <v>2002268.5599997703</v>
      </c>
      <c r="C147" s="3">
        <f t="shared" si="29"/>
        <v>252.05479452054792</v>
      </c>
      <c r="D147" s="3">
        <f t="shared" si="30"/>
        <v>250.43153284263562</v>
      </c>
      <c r="E147" s="3">
        <f t="shared" si="31"/>
        <v>-1.6232616779122964</v>
      </c>
      <c r="F147" s="3">
        <f t="shared" si="32"/>
        <v>2002266.9367380925</v>
      </c>
      <c r="G147" s="14">
        <f t="shared" si="33"/>
        <v>2002266.9369999999</v>
      </c>
      <c r="I147" s="18">
        <f t="shared" si="40"/>
        <v>-133.06326190887077</v>
      </c>
      <c r="J147" s="18">
        <f t="shared" si="38"/>
        <v>106585.43304139488</v>
      </c>
      <c r="K147" s="21">
        <f t="shared" si="34"/>
        <v>100.11334685</v>
      </c>
      <c r="L147" s="21">
        <f t="shared" si="35"/>
        <v>105.44261850206975</v>
      </c>
      <c r="M147" s="19">
        <f t="shared" si="39"/>
        <v>2002266.9369999999</v>
      </c>
      <c r="N147" s="19">
        <f t="shared" si="39"/>
        <v>2108852.3700413946</v>
      </c>
    </row>
    <row r="148" spans="1:14" x14ac:dyDescent="0.15">
      <c r="A148" s="7">
        <f t="shared" si="36"/>
        <v>42850</v>
      </c>
      <c r="B148" s="10">
        <f t="shared" si="37"/>
        <v>2002266.9367380925</v>
      </c>
      <c r="C148" s="3">
        <f t="shared" si="29"/>
        <v>252.05479452054792</v>
      </c>
      <c r="D148" s="3">
        <f t="shared" si="30"/>
        <v>250.43132981497075</v>
      </c>
      <c r="E148" s="3">
        <f t="shared" si="31"/>
        <v>-1.6234647055771632</v>
      </c>
      <c r="F148" s="3">
        <f t="shared" si="32"/>
        <v>2002265.3132733868</v>
      </c>
      <c r="G148" s="14">
        <f t="shared" si="33"/>
        <v>2002265.3130000001</v>
      </c>
      <c r="I148" s="18">
        <f t="shared" si="40"/>
        <v>-134.68672661444793</v>
      </c>
      <c r="J148" s="18">
        <f t="shared" si="38"/>
        <v>106837.48783591542</v>
      </c>
      <c r="K148" s="21">
        <f t="shared" si="34"/>
        <v>100.11326565</v>
      </c>
      <c r="L148" s="21">
        <f t="shared" si="35"/>
        <v>105.45514004179577</v>
      </c>
      <c r="M148" s="19">
        <f t="shared" si="39"/>
        <v>2002265.3130000001</v>
      </c>
      <c r="N148" s="19">
        <f t="shared" si="39"/>
        <v>2109102.8008359154</v>
      </c>
    </row>
    <row r="149" spans="1:14" x14ac:dyDescent="0.15">
      <c r="A149" s="7">
        <f t="shared" si="36"/>
        <v>42851</v>
      </c>
      <c r="B149" s="10">
        <f t="shared" si="37"/>
        <v>2002265.3132733868</v>
      </c>
      <c r="C149" s="3">
        <f t="shared" si="29"/>
        <v>252.05479452054792</v>
      </c>
      <c r="D149" s="3">
        <f t="shared" si="30"/>
        <v>250.4311267619124</v>
      </c>
      <c r="E149" s="3">
        <f t="shared" si="31"/>
        <v>-1.6236677586355199</v>
      </c>
      <c r="F149" s="3">
        <f t="shared" si="32"/>
        <v>2002263.6896056281</v>
      </c>
      <c r="G149" s="14">
        <f t="shared" si="33"/>
        <v>2002263.69</v>
      </c>
      <c r="I149" s="18">
        <f t="shared" si="40"/>
        <v>-136.31039437308345</v>
      </c>
      <c r="J149" s="18">
        <f t="shared" si="38"/>
        <v>107089.54263043597</v>
      </c>
      <c r="K149" s="21">
        <f t="shared" si="34"/>
        <v>100.1131845</v>
      </c>
      <c r="L149" s="21">
        <f t="shared" si="35"/>
        <v>105.46766163152181</v>
      </c>
      <c r="M149" s="19">
        <f t="shared" si="39"/>
        <v>2002263.69</v>
      </c>
      <c r="N149" s="19">
        <f t="shared" si="39"/>
        <v>2109353.2326304363</v>
      </c>
    </row>
    <row r="150" spans="1:14" x14ac:dyDescent="0.15">
      <c r="A150" s="7">
        <f t="shared" si="36"/>
        <v>42852</v>
      </c>
      <c r="B150" s="10">
        <f t="shared" si="37"/>
        <v>2002263.6896056281</v>
      </c>
      <c r="C150" s="3">
        <f t="shared" si="29"/>
        <v>252.05479452054792</v>
      </c>
      <c r="D150" s="3">
        <f t="shared" si="30"/>
        <v>250.43092368345739</v>
      </c>
      <c r="E150" s="3">
        <f t="shared" si="31"/>
        <v>-1.6238708370905215</v>
      </c>
      <c r="F150" s="3">
        <f t="shared" si="32"/>
        <v>2002262.0657347911</v>
      </c>
      <c r="G150" s="14">
        <f t="shared" si="33"/>
        <v>2002262.0660000001</v>
      </c>
      <c r="I150" s="18">
        <f t="shared" si="40"/>
        <v>-137.93426521017398</v>
      </c>
      <c r="J150" s="18">
        <f t="shared" si="38"/>
        <v>107341.59742495652</v>
      </c>
      <c r="K150" s="21">
        <f t="shared" si="34"/>
        <v>100.11310330000001</v>
      </c>
      <c r="L150" s="21">
        <f t="shared" si="35"/>
        <v>105.48018317124783</v>
      </c>
      <c r="M150" s="19">
        <f t="shared" si="39"/>
        <v>2002262.0660000003</v>
      </c>
      <c r="N150" s="19">
        <f t="shared" si="39"/>
        <v>2109603.6634249566</v>
      </c>
    </row>
    <row r="151" spans="1:14" x14ac:dyDescent="0.15">
      <c r="A151" s="7">
        <f t="shared" si="36"/>
        <v>42853</v>
      </c>
      <c r="B151" s="10">
        <f t="shared" si="37"/>
        <v>2002262.0657347911</v>
      </c>
      <c r="C151" s="3">
        <f t="shared" si="29"/>
        <v>252.05479452054792</v>
      </c>
      <c r="D151" s="3">
        <f t="shared" si="30"/>
        <v>250.43072057960262</v>
      </c>
      <c r="E151" s="3">
        <f t="shared" si="31"/>
        <v>-1.6240739409452942</v>
      </c>
      <c r="F151" s="3">
        <f t="shared" si="32"/>
        <v>2002260.4416608501</v>
      </c>
      <c r="G151" s="14">
        <f t="shared" si="33"/>
        <v>2002260.442</v>
      </c>
      <c r="I151" s="18">
        <f t="shared" si="40"/>
        <v>-139.55833915111927</v>
      </c>
      <c r="J151" s="18">
        <f t="shared" si="38"/>
        <v>107593.65221947707</v>
      </c>
      <c r="K151" s="21">
        <f t="shared" si="34"/>
        <v>100.11302209999999</v>
      </c>
      <c r="L151" s="21">
        <f t="shared" si="35"/>
        <v>105.49270471097385</v>
      </c>
      <c r="M151" s="19">
        <f t="shared" si="39"/>
        <v>2002260.4419999998</v>
      </c>
      <c r="N151" s="19">
        <f t="shared" si="39"/>
        <v>2109854.0942194774</v>
      </c>
    </row>
    <row r="152" spans="1:14" x14ac:dyDescent="0.15">
      <c r="A152" s="7">
        <f t="shared" si="36"/>
        <v>42854</v>
      </c>
      <c r="B152" s="10">
        <f t="shared" si="37"/>
        <v>2002260.4416608501</v>
      </c>
      <c r="C152" s="3">
        <f t="shared" si="29"/>
        <v>252.05479452054792</v>
      </c>
      <c r="D152" s="3">
        <f t="shared" si="30"/>
        <v>250.43051745034481</v>
      </c>
      <c r="E152" s="3">
        <f t="shared" si="31"/>
        <v>-1.6242770702031066</v>
      </c>
      <c r="F152" s="3">
        <f t="shared" si="32"/>
        <v>2002258.8173837799</v>
      </c>
      <c r="G152" s="14">
        <f t="shared" si="33"/>
        <v>2002258.817</v>
      </c>
      <c r="I152" s="18">
        <f t="shared" si="40"/>
        <v>-141.18261622132238</v>
      </c>
      <c r="J152" s="18">
        <f t="shared" si="38"/>
        <v>107845.70701399761</v>
      </c>
      <c r="K152" s="21">
        <f t="shared" si="34"/>
        <v>100.11294085</v>
      </c>
      <c r="L152" s="21">
        <f t="shared" si="35"/>
        <v>105.50522620069988</v>
      </c>
      <c r="M152" s="19">
        <f t="shared" si="39"/>
        <v>2002258.8169999998</v>
      </c>
      <c r="N152" s="19">
        <f t="shared" si="39"/>
        <v>2110104.5240139975</v>
      </c>
    </row>
    <row r="153" spans="1:14" x14ac:dyDescent="0.15">
      <c r="A153" s="7">
        <f t="shared" si="36"/>
        <v>42855</v>
      </c>
      <c r="B153" s="10">
        <f t="shared" si="37"/>
        <v>2002258.8173837799</v>
      </c>
      <c r="C153" s="3">
        <f t="shared" si="29"/>
        <v>252.05479452054792</v>
      </c>
      <c r="D153" s="3">
        <f t="shared" si="30"/>
        <v>250.43031429568086</v>
      </c>
      <c r="E153" s="3">
        <f t="shared" si="31"/>
        <v>-1.6244802248670567</v>
      </c>
      <c r="F153" s="3">
        <f t="shared" si="32"/>
        <v>2002257.192903555</v>
      </c>
      <c r="G153" s="14">
        <f t="shared" si="33"/>
        <v>2002257.193</v>
      </c>
      <c r="I153" s="18">
        <f t="shared" si="40"/>
        <v>-142.80709644618943</v>
      </c>
      <c r="J153" s="18">
        <f t="shared" si="38"/>
        <v>108097.76180851816</v>
      </c>
      <c r="K153" s="21">
        <f t="shared" si="34"/>
        <v>100.11285965</v>
      </c>
      <c r="L153" s="21">
        <f t="shared" si="35"/>
        <v>105.51774774042592</v>
      </c>
      <c r="M153" s="19">
        <f t="shared" si="39"/>
        <v>2002257.1930000002</v>
      </c>
      <c r="N153" s="19">
        <f t="shared" si="39"/>
        <v>2110354.9548085183</v>
      </c>
    </row>
    <row r="154" spans="1:14" x14ac:dyDescent="0.15">
      <c r="A154" s="7">
        <f t="shared" si="36"/>
        <v>42856</v>
      </c>
      <c r="B154" s="10">
        <f t="shared" si="37"/>
        <v>2002257.192903555</v>
      </c>
      <c r="C154" s="3">
        <f t="shared" si="29"/>
        <v>252.05479452054792</v>
      </c>
      <c r="D154" s="3">
        <f t="shared" si="30"/>
        <v>250.43011111560756</v>
      </c>
      <c r="E154" s="3">
        <f t="shared" si="31"/>
        <v>-1.624683404940356</v>
      </c>
      <c r="F154" s="3">
        <f t="shared" si="32"/>
        <v>2002255.56822015</v>
      </c>
      <c r="G154" s="14">
        <f t="shared" si="33"/>
        <v>2002255.568</v>
      </c>
      <c r="I154" s="18">
        <f t="shared" si="40"/>
        <v>-144.43177985112979</v>
      </c>
      <c r="J154" s="18">
        <f t="shared" si="38"/>
        <v>108349.81660303871</v>
      </c>
      <c r="K154" s="21">
        <f t="shared" si="34"/>
        <v>100.1127784</v>
      </c>
      <c r="L154" s="21">
        <f t="shared" si="35"/>
        <v>105.53026923015193</v>
      </c>
      <c r="M154" s="19">
        <f t="shared" si="39"/>
        <v>2002255.5679999997</v>
      </c>
      <c r="N154" s="19">
        <f t="shared" si="39"/>
        <v>2110605.3846030389</v>
      </c>
    </row>
    <row r="155" spans="1:14" x14ac:dyDescent="0.15">
      <c r="A155" s="7">
        <f t="shared" si="36"/>
        <v>42857</v>
      </c>
      <c r="B155" s="10">
        <f t="shared" si="37"/>
        <v>2002255.56822015</v>
      </c>
      <c r="C155" s="3">
        <f t="shared" si="29"/>
        <v>252.05479452054792</v>
      </c>
      <c r="D155" s="3">
        <f t="shared" si="30"/>
        <v>250.42990791012173</v>
      </c>
      <c r="E155" s="3">
        <f t="shared" si="31"/>
        <v>-1.6248866104261879</v>
      </c>
      <c r="F155" s="3">
        <f t="shared" si="32"/>
        <v>2002253.9433335396</v>
      </c>
      <c r="G155" s="14">
        <f t="shared" si="33"/>
        <v>2002253.943</v>
      </c>
      <c r="I155" s="18">
        <f t="shared" si="40"/>
        <v>-146.05666646155598</v>
      </c>
      <c r="J155" s="18">
        <f t="shared" si="38"/>
        <v>108601.87139755925</v>
      </c>
      <c r="K155" s="21">
        <f t="shared" si="34"/>
        <v>100.11269715</v>
      </c>
      <c r="L155" s="21">
        <f t="shared" si="35"/>
        <v>105.54279071987797</v>
      </c>
      <c r="M155" s="19">
        <f t="shared" si="39"/>
        <v>2002253.9430000002</v>
      </c>
      <c r="N155" s="19">
        <f t="shared" si="39"/>
        <v>2110855.8143975595</v>
      </c>
    </row>
    <row r="156" spans="1:14" x14ac:dyDescent="0.15">
      <c r="A156" s="7">
        <f t="shared" si="36"/>
        <v>42858</v>
      </c>
      <c r="B156" s="10">
        <f t="shared" si="37"/>
        <v>2002253.9433335396</v>
      </c>
      <c r="C156" s="3">
        <f t="shared" si="29"/>
        <v>252.05479452054792</v>
      </c>
      <c r="D156" s="3">
        <f t="shared" si="30"/>
        <v>250.42970467922021</v>
      </c>
      <c r="E156" s="3">
        <f t="shared" si="31"/>
        <v>-1.6250898413277071</v>
      </c>
      <c r="F156" s="3">
        <f t="shared" si="32"/>
        <v>2002252.3182436982</v>
      </c>
      <c r="G156" s="14">
        <f t="shared" si="33"/>
        <v>2002252.318</v>
      </c>
      <c r="I156" s="18">
        <f t="shared" si="40"/>
        <v>-147.68175630288368</v>
      </c>
      <c r="J156" s="18">
        <f t="shared" si="38"/>
        <v>108853.9261920798</v>
      </c>
      <c r="K156" s="21">
        <f t="shared" si="34"/>
        <v>100.11261590000001</v>
      </c>
      <c r="L156" s="21">
        <f t="shared" si="35"/>
        <v>105.555312209604</v>
      </c>
      <c r="M156" s="19">
        <f t="shared" si="39"/>
        <v>2002252.3180000002</v>
      </c>
      <c r="N156" s="19">
        <f t="shared" si="39"/>
        <v>2111106.2441920801</v>
      </c>
    </row>
    <row r="157" spans="1:14" x14ac:dyDescent="0.15">
      <c r="A157" s="7">
        <f t="shared" si="36"/>
        <v>42859</v>
      </c>
      <c r="B157" s="10">
        <f t="shared" si="37"/>
        <v>2002252.3182436982</v>
      </c>
      <c r="C157" s="3">
        <f t="shared" si="29"/>
        <v>252.05479452054792</v>
      </c>
      <c r="D157" s="3">
        <f t="shared" si="30"/>
        <v>250.42950142289979</v>
      </c>
      <c r="E157" s="3">
        <f t="shared" si="31"/>
        <v>-1.6252930976481252</v>
      </c>
      <c r="F157" s="3">
        <f t="shared" si="32"/>
        <v>2002250.6929506005</v>
      </c>
      <c r="G157" s="14">
        <f t="shared" si="33"/>
        <v>2002250.693</v>
      </c>
      <c r="I157" s="18">
        <f t="shared" si="40"/>
        <v>-149.30704940053181</v>
      </c>
      <c r="J157" s="18">
        <f t="shared" si="38"/>
        <v>109105.98098660035</v>
      </c>
      <c r="K157" s="21">
        <f t="shared" si="34"/>
        <v>100.11253465</v>
      </c>
      <c r="L157" s="21">
        <f t="shared" si="35"/>
        <v>105.56783369933002</v>
      </c>
      <c r="M157" s="19">
        <f t="shared" si="39"/>
        <v>2002250.6930000002</v>
      </c>
      <c r="N157" s="19">
        <f t="shared" si="39"/>
        <v>2111356.6739866002</v>
      </c>
    </row>
    <row r="158" spans="1:14" x14ac:dyDescent="0.15">
      <c r="A158" s="7">
        <f t="shared" si="36"/>
        <v>42860</v>
      </c>
      <c r="B158" s="10">
        <f t="shared" si="37"/>
        <v>2002250.6929506005</v>
      </c>
      <c r="C158" s="3">
        <f t="shared" si="29"/>
        <v>252.05479452054792</v>
      </c>
      <c r="D158" s="3">
        <f t="shared" si="30"/>
        <v>250.42929814115732</v>
      </c>
      <c r="E158" s="3">
        <f t="shared" si="31"/>
        <v>-1.6254963793905972</v>
      </c>
      <c r="F158" s="3">
        <f t="shared" si="32"/>
        <v>2002249.0674542212</v>
      </c>
      <c r="G158" s="14">
        <f t="shared" si="33"/>
        <v>2002249.067</v>
      </c>
      <c r="I158" s="18">
        <f t="shared" si="40"/>
        <v>-150.93254577992241</v>
      </c>
      <c r="J158" s="18">
        <f t="shared" si="38"/>
        <v>109358.0357811209</v>
      </c>
      <c r="K158" s="21">
        <f t="shared" si="34"/>
        <v>100.11245335000001</v>
      </c>
      <c r="L158" s="21">
        <f t="shared" si="35"/>
        <v>105.58035513905605</v>
      </c>
      <c r="M158" s="19">
        <f t="shared" si="39"/>
        <v>2002249.0670000003</v>
      </c>
      <c r="N158" s="19">
        <f t="shared" si="39"/>
        <v>2111607.1027811212</v>
      </c>
    </row>
    <row r="159" spans="1:14" x14ac:dyDescent="0.15">
      <c r="A159" s="7">
        <f t="shared" si="36"/>
        <v>42861</v>
      </c>
      <c r="B159" s="10">
        <f t="shared" si="37"/>
        <v>2002249.0674542212</v>
      </c>
      <c r="C159" s="3">
        <f t="shared" si="29"/>
        <v>252.05479452054792</v>
      </c>
      <c r="D159" s="3">
        <f t="shared" si="30"/>
        <v>250.42909483398964</v>
      </c>
      <c r="E159" s="3">
        <f t="shared" si="31"/>
        <v>-1.6256996865582778</v>
      </c>
      <c r="F159" s="3">
        <f t="shared" si="32"/>
        <v>2002247.4417545346</v>
      </c>
      <c r="G159" s="14">
        <f t="shared" si="33"/>
        <v>2002247.442</v>
      </c>
      <c r="I159" s="18">
        <f t="shared" si="40"/>
        <v>-152.55824546648068</v>
      </c>
      <c r="J159" s="18">
        <f t="shared" si="38"/>
        <v>109610.09057564144</v>
      </c>
      <c r="K159" s="21">
        <f t="shared" si="34"/>
        <v>100.11237209999999</v>
      </c>
      <c r="L159" s="21">
        <f t="shared" si="35"/>
        <v>105.59287662878207</v>
      </c>
      <c r="M159" s="19">
        <f t="shared" si="39"/>
        <v>2002247.4419999998</v>
      </c>
      <c r="N159" s="19">
        <f t="shared" si="39"/>
        <v>2111857.5325756413</v>
      </c>
    </row>
    <row r="160" spans="1:14" x14ac:dyDescent="0.15">
      <c r="A160" s="7">
        <f t="shared" si="36"/>
        <v>42862</v>
      </c>
      <c r="B160" s="10">
        <f t="shared" si="37"/>
        <v>2002247.4417545346</v>
      </c>
      <c r="C160" s="3">
        <f t="shared" si="29"/>
        <v>252.05479452054792</v>
      </c>
      <c r="D160" s="3">
        <f t="shared" si="30"/>
        <v>250.42889150139351</v>
      </c>
      <c r="E160" s="3">
        <f t="shared" si="31"/>
        <v>-1.625903019154407</v>
      </c>
      <c r="F160" s="3">
        <f t="shared" si="32"/>
        <v>2002245.8158515154</v>
      </c>
      <c r="G160" s="14">
        <f t="shared" si="33"/>
        <v>2002245.8160000001</v>
      </c>
      <c r="I160" s="18">
        <f t="shared" si="40"/>
        <v>-154.18414848563509</v>
      </c>
      <c r="J160" s="18">
        <f t="shared" si="38"/>
        <v>109862.14537016199</v>
      </c>
      <c r="K160" s="21">
        <f t="shared" si="34"/>
        <v>100.11229080000001</v>
      </c>
      <c r="L160" s="21">
        <f t="shared" si="35"/>
        <v>105.60539806850811</v>
      </c>
      <c r="M160" s="19">
        <f t="shared" si="39"/>
        <v>2002245.8160000003</v>
      </c>
      <c r="N160" s="19">
        <f t="shared" si="39"/>
        <v>2112107.9613701622</v>
      </c>
    </row>
    <row r="161" spans="1:14" x14ac:dyDescent="0.15">
      <c r="A161" s="7">
        <f t="shared" si="36"/>
        <v>42863</v>
      </c>
      <c r="B161" s="10">
        <f t="shared" si="37"/>
        <v>2002245.8158515154</v>
      </c>
      <c r="C161" s="3">
        <f t="shared" si="29"/>
        <v>252.05479452054792</v>
      </c>
      <c r="D161" s="3">
        <f t="shared" si="30"/>
        <v>250.42868814336578</v>
      </c>
      <c r="E161" s="3">
        <f t="shared" si="31"/>
        <v>-1.6261063771821398</v>
      </c>
      <c r="F161" s="3">
        <f t="shared" si="32"/>
        <v>2002244.1897451382</v>
      </c>
      <c r="G161" s="14">
        <f t="shared" si="33"/>
        <v>2002244.19</v>
      </c>
      <c r="I161" s="18">
        <f t="shared" si="40"/>
        <v>-155.81025486281723</v>
      </c>
      <c r="J161" s="18">
        <f t="shared" si="38"/>
        <v>110114.20016468254</v>
      </c>
      <c r="K161" s="21">
        <f t="shared" si="34"/>
        <v>100.11220949999999</v>
      </c>
      <c r="L161" s="21">
        <f t="shared" si="35"/>
        <v>105.61791950823412</v>
      </c>
      <c r="M161" s="19">
        <f t="shared" si="39"/>
        <v>2002244.1899999997</v>
      </c>
      <c r="N161" s="19">
        <f t="shared" si="39"/>
        <v>2112358.3901646826</v>
      </c>
    </row>
    <row r="162" spans="1:14" x14ac:dyDescent="0.15">
      <c r="A162" s="7">
        <f t="shared" si="36"/>
        <v>42864</v>
      </c>
      <c r="B162" s="10">
        <f t="shared" si="37"/>
        <v>2002244.1897451382</v>
      </c>
      <c r="C162" s="3">
        <f t="shared" si="29"/>
        <v>252.05479452054792</v>
      </c>
      <c r="D162" s="3">
        <f t="shared" si="30"/>
        <v>250.42848475990326</v>
      </c>
      <c r="E162" s="3">
        <f t="shared" si="31"/>
        <v>-1.6263097606446593</v>
      </c>
      <c r="F162" s="3">
        <f t="shared" si="32"/>
        <v>2002242.5634353776</v>
      </c>
      <c r="G162" s="14">
        <f t="shared" si="33"/>
        <v>2002242.5630000001</v>
      </c>
      <c r="I162" s="18">
        <f t="shared" si="40"/>
        <v>-157.43656462346189</v>
      </c>
      <c r="J162" s="18">
        <f t="shared" si="38"/>
        <v>110366.25495920308</v>
      </c>
      <c r="K162" s="21">
        <f t="shared" si="34"/>
        <v>100.11212815000002</v>
      </c>
      <c r="L162" s="21">
        <f t="shared" si="35"/>
        <v>105.63044089796017</v>
      </c>
      <c r="M162" s="19">
        <f t="shared" si="39"/>
        <v>2002242.5630000003</v>
      </c>
      <c r="N162" s="19">
        <f t="shared" si="39"/>
        <v>2112608.8179592034</v>
      </c>
    </row>
    <row r="163" spans="1:14" x14ac:dyDescent="0.15">
      <c r="A163" s="7">
        <f t="shared" si="36"/>
        <v>42865</v>
      </c>
      <c r="B163" s="10">
        <f t="shared" si="37"/>
        <v>2002242.5634353776</v>
      </c>
      <c r="C163" s="3">
        <f t="shared" si="29"/>
        <v>252.05479452054792</v>
      </c>
      <c r="D163" s="3">
        <f t="shared" si="30"/>
        <v>250.42828135100279</v>
      </c>
      <c r="E163" s="3">
        <f t="shared" si="31"/>
        <v>-1.6265131695451203</v>
      </c>
      <c r="F163" s="3">
        <f t="shared" si="32"/>
        <v>2002240.9369222079</v>
      </c>
      <c r="G163" s="14">
        <f t="shared" si="33"/>
        <v>2002240.9369999999</v>
      </c>
      <c r="I163" s="18">
        <f t="shared" si="40"/>
        <v>-159.06307779300701</v>
      </c>
      <c r="J163" s="18">
        <f t="shared" si="38"/>
        <v>110618.30975372363</v>
      </c>
      <c r="K163" s="21">
        <f t="shared" si="34"/>
        <v>100.11204684999998</v>
      </c>
      <c r="L163" s="21">
        <f t="shared" si="35"/>
        <v>105.64296233768617</v>
      </c>
      <c r="M163" s="19">
        <f t="shared" si="39"/>
        <v>2002240.9369999997</v>
      </c>
      <c r="N163" s="19">
        <f t="shared" si="39"/>
        <v>2112859.2467537234</v>
      </c>
    </row>
    <row r="164" spans="1:14" x14ac:dyDescent="0.15">
      <c r="A164" s="7">
        <f t="shared" si="36"/>
        <v>42866</v>
      </c>
      <c r="B164" s="10">
        <f t="shared" si="37"/>
        <v>2002240.9369222079</v>
      </c>
      <c r="C164" s="3">
        <f t="shared" si="29"/>
        <v>252.05479452054792</v>
      </c>
      <c r="D164" s="3">
        <f t="shared" si="30"/>
        <v>250.42807791666115</v>
      </c>
      <c r="E164" s="3">
        <f t="shared" si="31"/>
        <v>-1.6267166038867629</v>
      </c>
      <c r="F164" s="3">
        <f t="shared" si="32"/>
        <v>2002239.3102056039</v>
      </c>
      <c r="G164" s="14">
        <f t="shared" si="33"/>
        <v>2002239.31</v>
      </c>
      <c r="I164" s="18">
        <f t="shared" si="40"/>
        <v>-160.68979439689377</v>
      </c>
      <c r="J164" s="18">
        <f t="shared" si="38"/>
        <v>110870.36454824418</v>
      </c>
      <c r="K164" s="21">
        <f t="shared" si="34"/>
        <v>100.11196550000001</v>
      </c>
      <c r="L164" s="21">
        <f t="shared" si="35"/>
        <v>105.65548372741222</v>
      </c>
      <c r="M164" s="19">
        <f t="shared" si="39"/>
        <v>2002239.3100000003</v>
      </c>
      <c r="N164" s="19">
        <f t="shared" si="39"/>
        <v>2113109.6745482446</v>
      </c>
    </row>
    <row r="165" spans="1:14" x14ac:dyDescent="0.15">
      <c r="A165" s="7">
        <f t="shared" si="36"/>
        <v>42867</v>
      </c>
      <c r="B165" s="10">
        <f t="shared" si="37"/>
        <v>2002239.3102056039</v>
      </c>
      <c r="C165" s="3">
        <f t="shared" si="29"/>
        <v>252.05479452054792</v>
      </c>
      <c r="D165" s="3">
        <f t="shared" si="30"/>
        <v>250.4278744568752</v>
      </c>
      <c r="E165" s="3">
        <f t="shared" si="31"/>
        <v>-1.6269200636727135</v>
      </c>
      <c r="F165" s="3">
        <f t="shared" si="32"/>
        <v>2002237.6832855402</v>
      </c>
      <c r="G165" s="14">
        <f t="shared" si="33"/>
        <v>2002237.683</v>
      </c>
      <c r="I165" s="18">
        <f t="shared" si="40"/>
        <v>-162.31671446056649</v>
      </c>
      <c r="J165" s="18">
        <f t="shared" si="38"/>
        <v>111122.41934276473</v>
      </c>
      <c r="K165" s="21">
        <f t="shared" si="34"/>
        <v>100.11188415000001</v>
      </c>
      <c r="L165" s="21">
        <f t="shared" si="35"/>
        <v>105.66800511713825</v>
      </c>
      <c r="M165" s="19">
        <f t="shared" si="39"/>
        <v>2002237.6830000002</v>
      </c>
      <c r="N165" s="19">
        <f t="shared" si="39"/>
        <v>2113360.1023427648</v>
      </c>
    </row>
    <row r="166" spans="1:14" x14ac:dyDescent="0.15">
      <c r="A166" s="7">
        <f t="shared" si="36"/>
        <v>42868</v>
      </c>
      <c r="B166" s="10">
        <f t="shared" si="37"/>
        <v>2002237.6832855402</v>
      </c>
      <c r="C166" s="3">
        <f t="shared" si="29"/>
        <v>252.05479452054792</v>
      </c>
      <c r="D166" s="3">
        <f t="shared" si="30"/>
        <v>250.42767097164176</v>
      </c>
      <c r="E166" s="3">
        <f t="shared" si="31"/>
        <v>-1.6271235489061553</v>
      </c>
      <c r="F166" s="3">
        <f t="shared" si="32"/>
        <v>2002236.0561619913</v>
      </c>
      <c r="G166" s="14">
        <f t="shared" si="33"/>
        <v>2002236.0560000001</v>
      </c>
      <c r="I166" s="18">
        <f t="shared" si="40"/>
        <v>-163.94383800947264</v>
      </c>
      <c r="J166" s="18">
        <f t="shared" si="38"/>
        <v>111374.47413728527</v>
      </c>
      <c r="K166" s="21">
        <f t="shared" si="34"/>
        <v>100.11180280000001</v>
      </c>
      <c r="L166" s="21">
        <f t="shared" si="35"/>
        <v>105.68052650686427</v>
      </c>
      <c r="M166" s="19">
        <f t="shared" si="39"/>
        <v>2002236.0560000003</v>
      </c>
      <c r="N166" s="19">
        <f t="shared" si="39"/>
        <v>2113610.5301372851</v>
      </c>
    </row>
    <row r="167" spans="1:14" x14ac:dyDescent="0.15">
      <c r="A167" s="7">
        <f t="shared" si="36"/>
        <v>42869</v>
      </c>
      <c r="B167" s="10">
        <f t="shared" si="37"/>
        <v>2002236.0561619913</v>
      </c>
      <c r="C167" s="3">
        <f t="shared" si="29"/>
        <v>252.05479452054792</v>
      </c>
      <c r="D167" s="3">
        <f t="shared" si="30"/>
        <v>250.42746746095762</v>
      </c>
      <c r="E167" s="3">
        <f t="shared" si="31"/>
        <v>-1.6273270595903</v>
      </c>
      <c r="F167" s="3">
        <f t="shared" si="32"/>
        <v>2002234.4288349317</v>
      </c>
      <c r="G167" s="14">
        <f t="shared" si="33"/>
        <v>2002234.429</v>
      </c>
      <c r="I167" s="18">
        <f t="shared" si="40"/>
        <v>-165.57116506906294</v>
      </c>
      <c r="J167" s="18">
        <f t="shared" si="38"/>
        <v>111626.52893180582</v>
      </c>
      <c r="K167" s="21">
        <f t="shared" si="34"/>
        <v>100.11172145</v>
      </c>
      <c r="L167" s="21">
        <f t="shared" si="35"/>
        <v>105.6930478965903</v>
      </c>
      <c r="M167" s="19">
        <f t="shared" si="39"/>
        <v>2002234.429</v>
      </c>
      <c r="N167" s="19">
        <f t="shared" si="39"/>
        <v>2113860.9579318063</v>
      </c>
    </row>
    <row r="168" spans="1:14" x14ac:dyDescent="0.15">
      <c r="A168" s="7">
        <f t="shared" si="36"/>
        <v>42870</v>
      </c>
      <c r="B168" s="10">
        <f t="shared" si="37"/>
        <v>2002234.4288349317</v>
      </c>
      <c r="C168" s="3">
        <f t="shared" si="29"/>
        <v>252.05479452054792</v>
      </c>
      <c r="D168" s="3">
        <f t="shared" si="30"/>
        <v>250.42726392481958</v>
      </c>
      <c r="E168" s="3">
        <f t="shared" si="31"/>
        <v>-1.6275305957283308</v>
      </c>
      <c r="F168" s="3">
        <f t="shared" si="32"/>
        <v>2002232.8013043359</v>
      </c>
      <c r="G168" s="14">
        <f t="shared" si="33"/>
        <v>2002232.801</v>
      </c>
      <c r="I168" s="18">
        <f t="shared" si="40"/>
        <v>-167.19869566479127</v>
      </c>
      <c r="J168" s="18">
        <f t="shared" si="38"/>
        <v>111878.58372632637</v>
      </c>
      <c r="K168" s="21">
        <f t="shared" si="34"/>
        <v>100.11164004999999</v>
      </c>
      <c r="L168" s="21">
        <f t="shared" si="35"/>
        <v>105.70556923631631</v>
      </c>
      <c r="M168" s="19">
        <f t="shared" si="39"/>
        <v>2002232.801</v>
      </c>
      <c r="N168" s="19">
        <f t="shared" si="39"/>
        <v>2114111.384726326</v>
      </c>
    </row>
    <row r="169" spans="1:14" x14ac:dyDescent="0.15">
      <c r="A169" s="7">
        <f t="shared" si="36"/>
        <v>42871</v>
      </c>
      <c r="B169" s="10">
        <f t="shared" si="37"/>
        <v>2002232.8013043359</v>
      </c>
      <c r="C169" s="3">
        <f t="shared" si="29"/>
        <v>252.05479452054792</v>
      </c>
      <c r="D169" s="3">
        <f t="shared" si="30"/>
        <v>250.42706036322451</v>
      </c>
      <c r="E169" s="3">
        <f t="shared" si="31"/>
        <v>-1.6277341573234025</v>
      </c>
      <c r="F169" s="3">
        <f t="shared" si="32"/>
        <v>2002231.1735701787</v>
      </c>
      <c r="G169" s="14">
        <f t="shared" si="33"/>
        <v>2002231.1740000001</v>
      </c>
      <c r="I169" s="18">
        <f t="shared" si="40"/>
        <v>-168.82642982211468</v>
      </c>
      <c r="J169" s="18">
        <f t="shared" si="38"/>
        <v>112130.63852084691</v>
      </c>
      <c r="K169" s="21">
        <f t="shared" si="34"/>
        <v>100.11155870000002</v>
      </c>
      <c r="L169" s="21">
        <f t="shared" si="35"/>
        <v>105.71809062604237</v>
      </c>
      <c r="M169" s="19">
        <f t="shared" si="39"/>
        <v>2002231.1740000003</v>
      </c>
      <c r="N169" s="19">
        <f t="shared" si="39"/>
        <v>2114361.8125208472</v>
      </c>
    </row>
    <row r="170" spans="1:14" x14ac:dyDescent="0.15">
      <c r="A170" s="7">
        <f t="shared" si="36"/>
        <v>42872</v>
      </c>
      <c r="B170" s="10">
        <f t="shared" si="37"/>
        <v>2002231.1735701787</v>
      </c>
      <c r="C170" s="3">
        <f t="shared" si="29"/>
        <v>252.05479452054792</v>
      </c>
      <c r="D170" s="3">
        <f t="shared" si="30"/>
        <v>250.42685677616922</v>
      </c>
      <c r="E170" s="3">
        <f t="shared" si="31"/>
        <v>-1.6279377443786984</v>
      </c>
      <c r="F170" s="3">
        <f t="shared" si="32"/>
        <v>2002229.5456324343</v>
      </c>
      <c r="G170" s="14">
        <f t="shared" si="33"/>
        <v>2002229.5460000001</v>
      </c>
      <c r="I170" s="18">
        <f t="shared" si="40"/>
        <v>-170.45436756649337</v>
      </c>
      <c r="J170" s="18">
        <f t="shared" si="38"/>
        <v>112382.69331536746</v>
      </c>
      <c r="K170" s="21">
        <f t="shared" si="34"/>
        <v>100.1114773</v>
      </c>
      <c r="L170" s="21">
        <f t="shared" si="35"/>
        <v>105.73061196576838</v>
      </c>
      <c r="M170" s="19">
        <f t="shared" si="39"/>
        <v>2002229.5459999999</v>
      </c>
      <c r="N170" s="19">
        <f t="shared" si="39"/>
        <v>2114612.2393153678</v>
      </c>
    </row>
    <row r="171" spans="1:14" x14ac:dyDescent="0.15">
      <c r="A171" s="7">
        <f t="shared" si="36"/>
        <v>42873</v>
      </c>
      <c r="B171" s="10">
        <f t="shared" si="37"/>
        <v>2002229.5456324343</v>
      </c>
      <c r="C171" s="3">
        <f t="shared" si="29"/>
        <v>252.05479452054792</v>
      </c>
      <c r="D171" s="3">
        <f t="shared" si="30"/>
        <v>250.42665316365049</v>
      </c>
      <c r="E171" s="3">
        <f t="shared" si="31"/>
        <v>-1.6281413568974301</v>
      </c>
      <c r="F171" s="3">
        <f t="shared" si="32"/>
        <v>2002227.9174910774</v>
      </c>
      <c r="G171" s="14">
        <f t="shared" si="33"/>
        <v>2002227.9169999999</v>
      </c>
      <c r="I171" s="18">
        <f t="shared" si="40"/>
        <v>-172.0825089233908</v>
      </c>
      <c r="J171" s="18">
        <f t="shared" si="38"/>
        <v>112634.74810988801</v>
      </c>
      <c r="K171" s="21">
        <f t="shared" si="34"/>
        <v>100.11139584999999</v>
      </c>
      <c r="L171" s="21">
        <f t="shared" si="35"/>
        <v>105.7431332554944</v>
      </c>
      <c r="M171" s="19">
        <f t="shared" si="39"/>
        <v>2002227.9169999999</v>
      </c>
      <c r="N171" s="19">
        <f t="shared" si="39"/>
        <v>2114862.6651098882</v>
      </c>
    </row>
    <row r="172" spans="1:14" x14ac:dyDescent="0.15">
      <c r="A172" s="7">
        <f t="shared" si="36"/>
        <v>42874</v>
      </c>
      <c r="B172" s="10">
        <f t="shared" si="37"/>
        <v>2002227.9174910774</v>
      </c>
      <c r="C172" s="3">
        <f t="shared" si="29"/>
        <v>252.05479452054792</v>
      </c>
      <c r="D172" s="3">
        <f t="shared" si="30"/>
        <v>250.42644952566513</v>
      </c>
      <c r="E172" s="3">
        <f t="shared" si="31"/>
        <v>-1.6283449948827808</v>
      </c>
      <c r="F172" s="3">
        <f t="shared" si="32"/>
        <v>2002226.2891460825</v>
      </c>
      <c r="G172" s="14">
        <f t="shared" si="33"/>
        <v>2002226.2890000001</v>
      </c>
      <c r="I172" s="18">
        <f t="shared" si="40"/>
        <v>-173.71085391827359</v>
      </c>
      <c r="J172" s="18">
        <f t="shared" si="38"/>
        <v>112886.80290440856</v>
      </c>
      <c r="K172" s="21">
        <f t="shared" si="34"/>
        <v>100.11131445000001</v>
      </c>
      <c r="L172" s="21">
        <f t="shared" si="35"/>
        <v>105.75565459522043</v>
      </c>
      <c r="M172" s="19">
        <f t="shared" si="39"/>
        <v>2002226.2890000001</v>
      </c>
      <c r="N172" s="19">
        <f t="shared" si="39"/>
        <v>2115113.0919044088</v>
      </c>
    </row>
    <row r="173" spans="1:14" x14ac:dyDescent="0.15">
      <c r="A173" s="7">
        <f t="shared" si="36"/>
        <v>42875</v>
      </c>
      <c r="B173" s="10">
        <f t="shared" si="37"/>
        <v>2002226.2891460825</v>
      </c>
      <c r="C173" s="3">
        <f t="shared" si="29"/>
        <v>252.05479452054792</v>
      </c>
      <c r="D173" s="3">
        <f t="shared" si="30"/>
        <v>250.42624586220998</v>
      </c>
      <c r="E173" s="3">
        <f t="shared" si="31"/>
        <v>-1.6285486583379338</v>
      </c>
      <c r="F173" s="3">
        <f t="shared" si="32"/>
        <v>2002224.660597424</v>
      </c>
      <c r="G173" s="14">
        <f t="shared" si="33"/>
        <v>2002224.6610000001</v>
      </c>
      <c r="I173" s="18">
        <f t="shared" si="40"/>
        <v>-175.33940257661152</v>
      </c>
      <c r="J173" s="18">
        <f t="shared" si="38"/>
        <v>113138.8576989291</v>
      </c>
      <c r="K173" s="21">
        <f t="shared" si="34"/>
        <v>100.11123305000001</v>
      </c>
      <c r="L173" s="21">
        <f t="shared" si="35"/>
        <v>105.76817593494647</v>
      </c>
      <c r="M173" s="19">
        <f t="shared" si="39"/>
        <v>2002224.6610000003</v>
      </c>
      <c r="N173" s="19">
        <f t="shared" si="39"/>
        <v>2115363.5186989293</v>
      </c>
    </row>
    <row r="174" spans="1:14" x14ac:dyDescent="0.15">
      <c r="A174" s="7">
        <f t="shared" si="36"/>
        <v>42876</v>
      </c>
      <c r="B174" s="10">
        <f t="shared" si="37"/>
        <v>2002224.660597424</v>
      </c>
      <c r="C174" s="3">
        <f t="shared" si="29"/>
        <v>252.05479452054792</v>
      </c>
      <c r="D174" s="3">
        <f t="shared" si="30"/>
        <v>250.42604217328181</v>
      </c>
      <c r="E174" s="3">
        <f t="shared" si="31"/>
        <v>-1.6287523472661007</v>
      </c>
      <c r="F174" s="3">
        <f t="shared" si="32"/>
        <v>2002223.0318450767</v>
      </c>
      <c r="G174" s="14">
        <f t="shared" si="33"/>
        <v>2002223.0319999999</v>
      </c>
      <c r="I174" s="18">
        <f t="shared" si="40"/>
        <v>-176.96815492387762</v>
      </c>
      <c r="J174" s="18">
        <f t="shared" si="38"/>
        <v>113390.91249344965</v>
      </c>
      <c r="K174" s="21">
        <f t="shared" si="34"/>
        <v>100.1111516</v>
      </c>
      <c r="L174" s="21">
        <f t="shared" si="35"/>
        <v>105.78069722467248</v>
      </c>
      <c r="M174" s="19">
        <f t="shared" si="39"/>
        <v>2002223.0319999999</v>
      </c>
      <c r="N174" s="19">
        <f t="shared" si="39"/>
        <v>2115613.9444934498</v>
      </c>
    </row>
    <row r="175" spans="1:14" x14ac:dyDescent="0.15">
      <c r="A175" s="7">
        <f t="shared" si="36"/>
        <v>42877</v>
      </c>
      <c r="B175" s="10">
        <f t="shared" si="37"/>
        <v>2002223.0318450767</v>
      </c>
      <c r="C175" s="3">
        <f t="shared" si="29"/>
        <v>252.05479452054792</v>
      </c>
      <c r="D175" s="3">
        <f t="shared" si="30"/>
        <v>250.42583845887751</v>
      </c>
      <c r="E175" s="3">
        <f t="shared" si="31"/>
        <v>-1.628956061670408</v>
      </c>
      <c r="F175" s="3">
        <f t="shared" si="32"/>
        <v>2002221.4028890152</v>
      </c>
      <c r="G175" s="14">
        <f t="shared" si="33"/>
        <v>2002221.4029999999</v>
      </c>
      <c r="I175" s="18">
        <f t="shared" si="40"/>
        <v>-178.59711098554803</v>
      </c>
      <c r="J175" s="18">
        <f t="shared" si="38"/>
        <v>113642.9672879702</v>
      </c>
      <c r="K175" s="21">
        <f t="shared" si="34"/>
        <v>100.11107015</v>
      </c>
      <c r="L175" s="21">
        <f t="shared" si="35"/>
        <v>105.79321851439852</v>
      </c>
      <c r="M175" s="19">
        <f t="shared" si="39"/>
        <v>2002221.4030000002</v>
      </c>
      <c r="N175" s="19">
        <f t="shared" si="39"/>
        <v>2115864.3702879702</v>
      </c>
    </row>
    <row r="176" spans="1:14" x14ac:dyDescent="0.15">
      <c r="A176" s="7">
        <f t="shared" si="36"/>
        <v>42878</v>
      </c>
      <c r="B176" s="10">
        <f t="shared" si="37"/>
        <v>2002221.4028890152</v>
      </c>
      <c r="C176" s="3">
        <f t="shared" si="29"/>
        <v>252.05479452054792</v>
      </c>
      <c r="D176" s="3">
        <f t="shared" si="30"/>
        <v>250.42563471899388</v>
      </c>
      <c r="E176" s="3">
        <f t="shared" si="31"/>
        <v>-1.6291598015540387</v>
      </c>
      <c r="F176" s="3">
        <f t="shared" si="32"/>
        <v>2002219.7737292135</v>
      </c>
      <c r="G176" s="14">
        <f t="shared" si="33"/>
        <v>2002219.774</v>
      </c>
      <c r="I176" s="18">
        <f t="shared" si="40"/>
        <v>-180.22627078710207</v>
      </c>
      <c r="J176" s="18">
        <f t="shared" si="38"/>
        <v>113895.02208249074</v>
      </c>
      <c r="K176" s="21">
        <f t="shared" si="34"/>
        <v>100.11098869999999</v>
      </c>
      <c r="L176" s="21">
        <f t="shared" si="35"/>
        <v>105.80573980412453</v>
      </c>
      <c r="M176" s="19">
        <f t="shared" si="39"/>
        <v>2002219.7739999997</v>
      </c>
      <c r="N176" s="19">
        <f t="shared" si="39"/>
        <v>2116114.7960824906</v>
      </c>
    </row>
    <row r="177" spans="1:14" x14ac:dyDescent="0.15">
      <c r="A177" s="7">
        <f t="shared" si="36"/>
        <v>42879</v>
      </c>
      <c r="B177" s="10">
        <f t="shared" si="37"/>
        <v>2002219.7737292135</v>
      </c>
      <c r="C177" s="3">
        <f t="shared" si="29"/>
        <v>252.05479452054792</v>
      </c>
      <c r="D177" s="3">
        <f t="shared" si="30"/>
        <v>250.42543095362768</v>
      </c>
      <c r="E177" s="3">
        <f t="shared" si="31"/>
        <v>-1.6293635669202331</v>
      </c>
      <c r="F177" s="3">
        <f t="shared" si="32"/>
        <v>2002218.1443656466</v>
      </c>
      <c r="G177" s="14">
        <f t="shared" si="33"/>
        <v>2002218.1440000001</v>
      </c>
      <c r="I177" s="18">
        <f t="shared" si="40"/>
        <v>-181.8556343540223</v>
      </c>
      <c r="J177" s="18">
        <f t="shared" si="38"/>
        <v>114147.07687701129</v>
      </c>
      <c r="K177" s="21">
        <f t="shared" si="34"/>
        <v>100.1109072</v>
      </c>
      <c r="L177" s="21">
        <f t="shared" si="35"/>
        <v>105.81826104385057</v>
      </c>
      <c r="M177" s="19">
        <f t="shared" si="39"/>
        <v>2002218.1440000001</v>
      </c>
      <c r="N177" s="19">
        <f t="shared" si="39"/>
        <v>2116365.2208770113</v>
      </c>
    </row>
    <row r="178" spans="1:14" x14ac:dyDescent="0.15">
      <c r="A178" s="7">
        <f t="shared" si="36"/>
        <v>42880</v>
      </c>
      <c r="B178" s="10">
        <f t="shared" si="37"/>
        <v>2002218.1443656466</v>
      </c>
      <c r="C178" s="3">
        <f t="shared" si="29"/>
        <v>252.05479452054792</v>
      </c>
      <c r="D178" s="3">
        <f t="shared" si="30"/>
        <v>250.42522716277577</v>
      </c>
      <c r="E178" s="3">
        <f t="shared" si="31"/>
        <v>-1.6295673577721459</v>
      </c>
      <c r="F178" s="3">
        <f t="shared" si="32"/>
        <v>2002216.5147982889</v>
      </c>
      <c r="G178" s="14">
        <f t="shared" si="33"/>
        <v>2002216.5149999999</v>
      </c>
      <c r="I178" s="18">
        <f t="shared" si="40"/>
        <v>-183.48520171179445</v>
      </c>
      <c r="J178" s="18">
        <f t="shared" si="38"/>
        <v>114399.13167153184</v>
      </c>
      <c r="K178" s="21">
        <f t="shared" si="34"/>
        <v>100.11082574999999</v>
      </c>
      <c r="L178" s="21">
        <f t="shared" si="35"/>
        <v>105.83078233357658</v>
      </c>
      <c r="M178" s="19">
        <f t="shared" si="39"/>
        <v>2002216.5149999997</v>
      </c>
      <c r="N178" s="19">
        <f t="shared" si="39"/>
        <v>2116615.6466715317</v>
      </c>
    </row>
    <row r="179" spans="1:14" x14ac:dyDescent="0.15">
      <c r="A179" s="7">
        <f t="shared" si="36"/>
        <v>42881</v>
      </c>
      <c r="B179" s="10">
        <f t="shared" si="37"/>
        <v>2002216.5147982889</v>
      </c>
      <c r="C179" s="3">
        <f t="shared" si="29"/>
        <v>252.05479452054792</v>
      </c>
      <c r="D179" s="3">
        <f t="shared" si="30"/>
        <v>250.42502334643493</v>
      </c>
      <c r="E179" s="3">
        <f t="shared" si="31"/>
        <v>-1.6297711741129888</v>
      </c>
      <c r="F179" s="3">
        <f t="shared" si="32"/>
        <v>2002214.8850271148</v>
      </c>
      <c r="G179" s="14">
        <f t="shared" si="33"/>
        <v>2002214.885</v>
      </c>
      <c r="I179" s="18">
        <f t="shared" si="40"/>
        <v>-185.11497288590743</v>
      </c>
      <c r="J179" s="18">
        <f t="shared" si="38"/>
        <v>114651.18646605239</v>
      </c>
      <c r="K179" s="21">
        <f t="shared" si="34"/>
        <v>100.11074425</v>
      </c>
      <c r="L179" s="21">
        <f t="shared" si="35"/>
        <v>105.84330357330262</v>
      </c>
      <c r="M179" s="19">
        <f t="shared" si="39"/>
        <v>2002214.885</v>
      </c>
      <c r="N179" s="19">
        <f t="shared" si="39"/>
        <v>2116866.0714660524</v>
      </c>
    </row>
    <row r="180" spans="1:14" x14ac:dyDescent="0.15">
      <c r="A180" s="7">
        <f t="shared" si="36"/>
        <v>42882</v>
      </c>
      <c r="B180" s="10">
        <f t="shared" si="37"/>
        <v>2002214.8850271148</v>
      </c>
      <c r="C180" s="3">
        <f t="shared" si="29"/>
        <v>252.05479452054792</v>
      </c>
      <c r="D180" s="3">
        <f t="shared" si="30"/>
        <v>250.42481950460197</v>
      </c>
      <c r="E180" s="3">
        <f t="shared" si="31"/>
        <v>-1.629975015945945</v>
      </c>
      <c r="F180" s="3">
        <f t="shared" si="32"/>
        <v>2002213.2550520988</v>
      </c>
      <c r="G180" s="14">
        <f t="shared" si="33"/>
        <v>2002213.2549999999</v>
      </c>
      <c r="I180" s="18">
        <f t="shared" si="40"/>
        <v>-186.74494790185338</v>
      </c>
      <c r="J180" s="18">
        <f t="shared" si="38"/>
        <v>114903.24126057293</v>
      </c>
      <c r="K180" s="21">
        <f t="shared" si="34"/>
        <v>100.11066275</v>
      </c>
      <c r="L180" s="21">
        <f t="shared" si="35"/>
        <v>105.85582481302865</v>
      </c>
      <c r="M180" s="19">
        <f t="shared" si="39"/>
        <v>2002213.2549999999</v>
      </c>
      <c r="N180" s="19">
        <f t="shared" si="39"/>
        <v>2117116.4962605732</v>
      </c>
    </row>
    <row r="181" spans="1:14" x14ac:dyDescent="0.15">
      <c r="A181" s="7">
        <f t="shared" si="36"/>
        <v>42883</v>
      </c>
      <c r="B181" s="10">
        <f t="shared" si="37"/>
        <v>2002213.2550520988</v>
      </c>
      <c r="C181" s="3">
        <f t="shared" si="29"/>
        <v>252.05479452054792</v>
      </c>
      <c r="D181" s="3">
        <f t="shared" si="30"/>
        <v>250.42461563727375</v>
      </c>
      <c r="E181" s="3">
        <f t="shared" si="31"/>
        <v>-1.6301788832741693</v>
      </c>
      <c r="F181" s="3">
        <f t="shared" si="32"/>
        <v>2002211.6248732156</v>
      </c>
      <c r="G181" s="14">
        <f t="shared" si="33"/>
        <v>2002211.625</v>
      </c>
      <c r="I181" s="18">
        <f t="shared" si="40"/>
        <v>-188.37512678512755</v>
      </c>
      <c r="J181" s="18">
        <f t="shared" si="38"/>
        <v>115155.29605509348</v>
      </c>
      <c r="K181" s="21">
        <f t="shared" si="34"/>
        <v>100.11058125000001</v>
      </c>
      <c r="L181" s="21">
        <f t="shared" si="35"/>
        <v>105.86834605275469</v>
      </c>
      <c r="M181" s="19">
        <f t="shared" si="39"/>
        <v>2002211.6250000002</v>
      </c>
      <c r="N181" s="19">
        <f t="shared" si="39"/>
        <v>2117366.9210550939</v>
      </c>
    </row>
    <row r="182" spans="1:14" x14ac:dyDescent="0.15">
      <c r="A182" s="7">
        <f t="shared" si="36"/>
        <v>42884</v>
      </c>
      <c r="B182" s="10">
        <f t="shared" si="37"/>
        <v>2002211.6248732156</v>
      </c>
      <c r="C182" s="3">
        <f t="shared" si="29"/>
        <v>252.05479452054792</v>
      </c>
      <c r="D182" s="3">
        <f t="shared" si="30"/>
        <v>250.42441174444701</v>
      </c>
      <c r="E182" s="3">
        <f t="shared" si="31"/>
        <v>-1.6303827761009018</v>
      </c>
      <c r="F182" s="3">
        <f t="shared" si="32"/>
        <v>2002209.9944904395</v>
      </c>
      <c r="G182" s="14">
        <f t="shared" si="33"/>
        <v>2002209.9939999999</v>
      </c>
      <c r="I182" s="18">
        <f t="shared" si="40"/>
        <v>-190.00550956122845</v>
      </c>
      <c r="J182" s="18">
        <f t="shared" si="38"/>
        <v>115407.35084961403</v>
      </c>
      <c r="K182" s="21">
        <f t="shared" si="34"/>
        <v>100.11049969999999</v>
      </c>
      <c r="L182" s="21">
        <f t="shared" si="35"/>
        <v>105.88086724248069</v>
      </c>
      <c r="M182" s="19">
        <f t="shared" si="39"/>
        <v>2002209.9939999997</v>
      </c>
      <c r="N182" s="19">
        <f t="shared" si="39"/>
        <v>2117617.344849614</v>
      </c>
    </row>
    <row r="183" spans="1:14" x14ac:dyDescent="0.15">
      <c r="A183" s="7">
        <f t="shared" si="36"/>
        <v>42885</v>
      </c>
      <c r="B183" s="10">
        <f t="shared" si="37"/>
        <v>2002209.9944904395</v>
      </c>
      <c r="C183" s="3">
        <f t="shared" si="29"/>
        <v>252.05479452054792</v>
      </c>
      <c r="D183" s="3">
        <f t="shared" si="30"/>
        <v>250.42420782611865</v>
      </c>
      <c r="E183" s="3">
        <f t="shared" si="31"/>
        <v>-1.6305866944292688</v>
      </c>
      <c r="F183" s="3">
        <f t="shared" si="32"/>
        <v>2002208.3639037451</v>
      </c>
      <c r="G183" s="14">
        <f t="shared" si="33"/>
        <v>2002208.3640000001</v>
      </c>
      <c r="I183" s="18">
        <f t="shared" si="40"/>
        <v>-191.63609625565772</v>
      </c>
      <c r="J183" s="18">
        <f t="shared" si="38"/>
        <v>115659.40564413457</v>
      </c>
      <c r="K183" s="21">
        <f t="shared" si="34"/>
        <v>100.1104182</v>
      </c>
      <c r="L183" s="21">
        <f t="shared" si="35"/>
        <v>105.89338848220673</v>
      </c>
      <c r="M183" s="19">
        <f t="shared" si="39"/>
        <v>2002208.3640000001</v>
      </c>
      <c r="N183" s="19">
        <f t="shared" si="39"/>
        <v>2117867.7696441347</v>
      </c>
    </row>
    <row r="184" spans="1:14" x14ac:dyDescent="0.15">
      <c r="A184" s="7">
        <f t="shared" si="36"/>
        <v>42886</v>
      </c>
      <c r="B184" s="10">
        <f t="shared" si="37"/>
        <v>2002208.3639037451</v>
      </c>
      <c r="C184" s="3">
        <f t="shared" si="29"/>
        <v>252.05479452054792</v>
      </c>
      <c r="D184" s="3">
        <f t="shared" si="30"/>
        <v>250.4240038822854</v>
      </c>
      <c r="E184" s="3">
        <f t="shared" si="31"/>
        <v>-1.6307906382625106</v>
      </c>
      <c r="F184" s="3">
        <f t="shared" si="32"/>
        <v>2002206.7331131068</v>
      </c>
      <c r="G184" s="14">
        <f t="shared" si="33"/>
        <v>2002206.733</v>
      </c>
      <c r="I184" s="18">
        <f t="shared" si="40"/>
        <v>-193.26688689392023</v>
      </c>
      <c r="J184" s="18">
        <f t="shared" si="38"/>
        <v>115911.46043865512</v>
      </c>
      <c r="K184" s="21">
        <f t="shared" si="34"/>
        <v>100.11033664999999</v>
      </c>
      <c r="L184" s="21">
        <f t="shared" si="35"/>
        <v>105.90590967193275</v>
      </c>
      <c r="M184" s="19">
        <f t="shared" si="39"/>
        <v>2002206.7329999998</v>
      </c>
      <c r="N184" s="19">
        <f t="shared" si="39"/>
        <v>2118118.1934386548</v>
      </c>
    </row>
    <row r="185" spans="1:14" x14ac:dyDescent="0.15">
      <c r="A185" s="7">
        <f t="shared" si="36"/>
        <v>42887</v>
      </c>
      <c r="B185" s="10">
        <f t="shared" si="37"/>
        <v>2002206.7331131068</v>
      </c>
      <c r="C185" s="3">
        <f t="shared" si="29"/>
        <v>252.05479452054792</v>
      </c>
      <c r="D185" s="3">
        <f t="shared" si="30"/>
        <v>250.42379991294411</v>
      </c>
      <c r="E185" s="3">
        <f t="shared" si="31"/>
        <v>-1.6309946076038102</v>
      </c>
      <c r="F185" s="3">
        <f t="shared" si="32"/>
        <v>2002205.1021184991</v>
      </c>
      <c r="G185" s="14">
        <f t="shared" si="33"/>
        <v>2002205.102</v>
      </c>
      <c r="I185" s="18">
        <f t="shared" si="40"/>
        <v>-194.89788150152404</v>
      </c>
      <c r="J185" s="18">
        <f t="shared" si="38"/>
        <v>116163.51523317567</v>
      </c>
      <c r="K185" s="21">
        <f t="shared" si="34"/>
        <v>100.1102551</v>
      </c>
      <c r="L185" s="21">
        <f t="shared" si="35"/>
        <v>105.91843086165879</v>
      </c>
      <c r="M185" s="19">
        <f t="shared" si="39"/>
        <v>2002205.1020000002</v>
      </c>
      <c r="N185" s="19">
        <f t="shared" si="39"/>
        <v>2118368.6172331758</v>
      </c>
    </row>
    <row r="186" spans="1:14" x14ac:dyDescent="0.15">
      <c r="A186" s="7">
        <f t="shared" si="36"/>
        <v>42888</v>
      </c>
      <c r="B186" s="10">
        <f t="shared" si="37"/>
        <v>2002205.1021184991</v>
      </c>
      <c r="C186" s="3">
        <f t="shared" si="29"/>
        <v>252.05479452054792</v>
      </c>
      <c r="D186" s="3">
        <f t="shared" si="30"/>
        <v>250.42359591809154</v>
      </c>
      <c r="E186" s="3">
        <f t="shared" si="31"/>
        <v>-1.6311986024563794</v>
      </c>
      <c r="F186" s="3">
        <f t="shared" si="32"/>
        <v>2002203.4709198966</v>
      </c>
      <c r="G186" s="14">
        <f t="shared" si="33"/>
        <v>2002203.4709999999</v>
      </c>
      <c r="I186" s="18">
        <f t="shared" si="40"/>
        <v>-196.52908010398042</v>
      </c>
      <c r="J186" s="18">
        <f t="shared" si="38"/>
        <v>116415.57002769622</v>
      </c>
      <c r="K186" s="21">
        <f t="shared" si="34"/>
        <v>100.11017355</v>
      </c>
      <c r="L186" s="21">
        <f t="shared" si="35"/>
        <v>105.93095205138481</v>
      </c>
      <c r="M186" s="19">
        <f t="shared" si="39"/>
        <v>2002203.4709999999</v>
      </c>
      <c r="N186" s="19">
        <f t="shared" si="39"/>
        <v>2118619.0410276963</v>
      </c>
    </row>
    <row r="187" spans="1:14" x14ac:dyDescent="0.15">
      <c r="A187" s="7">
        <f t="shared" si="36"/>
        <v>42889</v>
      </c>
      <c r="B187" s="10">
        <f t="shared" si="37"/>
        <v>2002203.4709198966</v>
      </c>
      <c r="C187" s="3">
        <f t="shared" si="29"/>
        <v>252.05479452054792</v>
      </c>
      <c r="D187" s="3">
        <f t="shared" si="30"/>
        <v>250.42339189772457</v>
      </c>
      <c r="E187" s="3">
        <f t="shared" si="31"/>
        <v>-1.6314026228233445</v>
      </c>
      <c r="F187" s="3">
        <f t="shared" si="32"/>
        <v>2002201.8395172737</v>
      </c>
      <c r="G187" s="14">
        <f t="shared" si="33"/>
        <v>2002201.84</v>
      </c>
      <c r="I187" s="18">
        <f t="shared" si="40"/>
        <v>-198.16048272680376</v>
      </c>
      <c r="J187" s="18">
        <f t="shared" si="38"/>
        <v>116667.62482221676</v>
      </c>
      <c r="K187" s="21">
        <f t="shared" si="34"/>
        <v>100.11009200000001</v>
      </c>
      <c r="L187" s="21">
        <f t="shared" si="35"/>
        <v>105.94347324111085</v>
      </c>
      <c r="M187" s="19">
        <f t="shared" si="39"/>
        <v>2002201.8400000003</v>
      </c>
      <c r="N187" s="19">
        <f t="shared" si="39"/>
        <v>2118869.4648222169</v>
      </c>
    </row>
    <row r="188" spans="1:14" x14ac:dyDescent="0.15">
      <c r="A188" s="7">
        <f t="shared" si="36"/>
        <v>42890</v>
      </c>
      <c r="B188" s="10">
        <f t="shared" si="37"/>
        <v>2002201.8395172737</v>
      </c>
      <c r="C188" s="3">
        <f t="shared" si="29"/>
        <v>252.05479452054792</v>
      </c>
      <c r="D188" s="3">
        <f t="shared" si="30"/>
        <v>250.42318785183997</v>
      </c>
      <c r="E188" s="3">
        <f t="shared" si="31"/>
        <v>-1.6316066687079456</v>
      </c>
      <c r="F188" s="3">
        <f t="shared" si="32"/>
        <v>2002200.207910605</v>
      </c>
      <c r="G188" s="14">
        <f t="shared" si="33"/>
        <v>2002200.2080000001</v>
      </c>
      <c r="I188" s="18">
        <f t="shared" si="40"/>
        <v>-199.79208939551171</v>
      </c>
      <c r="J188" s="18">
        <f t="shared" si="38"/>
        <v>116919.67961673731</v>
      </c>
      <c r="K188" s="21">
        <f t="shared" si="34"/>
        <v>100.11001040000001</v>
      </c>
      <c r="L188" s="21">
        <f t="shared" si="35"/>
        <v>105.95599438083687</v>
      </c>
      <c r="M188" s="19">
        <f t="shared" si="39"/>
        <v>2002200.2080000001</v>
      </c>
      <c r="N188" s="19">
        <f t="shared" si="39"/>
        <v>2119119.8876167373</v>
      </c>
    </row>
    <row r="189" spans="1:14" x14ac:dyDescent="0.15">
      <c r="A189" s="7">
        <f t="shared" si="36"/>
        <v>42891</v>
      </c>
      <c r="B189" s="10">
        <f t="shared" si="37"/>
        <v>2002200.207910605</v>
      </c>
      <c r="C189" s="3">
        <f t="shared" si="29"/>
        <v>252.05479452054792</v>
      </c>
      <c r="D189" s="3">
        <f t="shared" si="30"/>
        <v>250.42298378043455</v>
      </c>
      <c r="E189" s="3">
        <f t="shared" si="31"/>
        <v>-1.6318107401133659</v>
      </c>
      <c r="F189" s="3">
        <f t="shared" si="32"/>
        <v>2002198.5760998649</v>
      </c>
      <c r="G189" s="14">
        <f t="shared" si="33"/>
        <v>2002198.5759999999</v>
      </c>
      <c r="I189" s="18">
        <f t="shared" si="40"/>
        <v>-201.42390013562508</v>
      </c>
      <c r="J189" s="18">
        <f t="shared" si="38"/>
        <v>117171.73441125786</v>
      </c>
      <c r="K189" s="21">
        <f t="shared" si="34"/>
        <v>100.10992880000001</v>
      </c>
      <c r="L189" s="21">
        <f t="shared" si="35"/>
        <v>105.9685155205629</v>
      </c>
      <c r="M189" s="19">
        <f t="shared" si="39"/>
        <v>2002198.5760000004</v>
      </c>
      <c r="N189" s="19">
        <f t="shared" si="39"/>
        <v>2119370.3104112581</v>
      </c>
    </row>
    <row r="190" spans="1:14" x14ac:dyDescent="0.15">
      <c r="A190" s="7">
        <f t="shared" si="36"/>
        <v>42892</v>
      </c>
      <c r="B190" s="10">
        <f t="shared" si="37"/>
        <v>2002198.5760998649</v>
      </c>
      <c r="C190" s="3">
        <f t="shared" si="29"/>
        <v>252.05479452054792</v>
      </c>
      <c r="D190" s="3">
        <f t="shared" si="30"/>
        <v>250.42277968350515</v>
      </c>
      <c r="E190" s="3">
        <f t="shared" si="31"/>
        <v>-1.6320148370427603</v>
      </c>
      <c r="F190" s="3">
        <f t="shared" si="32"/>
        <v>2002196.9440850278</v>
      </c>
      <c r="G190" s="14">
        <f t="shared" si="33"/>
        <v>2002196.9439999999</v>
      </c>
      <c r="I190" s="18">
        <f t="shared" si="40"/>
        <v>-203.05591497266784</v>
      </c>
      <c r="J190" s="18">
        <f t="shared" si="38"/>
        <v>117423.7892057784</v>
      </c>
      <c r="K190" s="21">
        <f t="shared" si="34"/>
        <v>100.1098472</v>
      </c>
      <c r="L190" s="21">
        <f t="shared" si="35"/>
        <v>105.98103666028892</v>
      </c>
      <c r="M190" s="19">
        <f t="shared" si="39"/>
        <v>2002196.9440000001</v>
      </c>
      <c r="N190" s="19">
        <f t="shared" si="39"/>
        <v>2119620.7332057785</v>
      </c>
    </row>
    <row r="191" spans="1:14" x14ac:dyDescent="0.15">
      <c r="A191" s="7">
        <f t="shared" si="36"/>
        <v>42893</v>
      </c>
      <c r="B191" s="10">
        <f t="shared" si="37"/>
        <v>2002196.9440850278</v>
      </c>
      <c r="C191" s="3">
        <f t="shared" si="29"/>
        <v>252.05479452054792</v>
      </c>
      <c r="D191" s="3">
        <f t="shared" si="30"/>
        <v>250.42257556104852</v>
      </c>
      <c r="E191" s="3">
        <f t="shared" si="31"/>
        <v>-1.6322189594993972</v>
      </c>
      <c r="F191" s="3">
        <f t="shared" si="32"/>
        <v>2002195.3118660683</v>
      </c>
      <c r="G191" s="14">
        <f t="shared" si="33"/>
        <v>2002195.3119999999</v>
      </c>
      <c r="I191" s="18">
        <f t="shared" si="40"/>
        <v>-204.68813393216723</v>
      </c>
      <c r="J191" s="18">
        <f t="shared" si="38"/>
        <v>117675.84400029895</v>
      </c>
      <c r="K191" s="21">
        <f t="shared" si="34"/>
        <v>100.1097656</v>
      </c>
      <c r="L191" s="21">
        <f t="shared" si="35"/>
        <v>105.99355780001495</v>
      </c>
      <c r="M191" s="19">
        <f t="shared" si="39"/>
        <v>2002195.3120000002</v>
      </c>
      <c r="N191" s="19">
        <f t="shared" si="39"/>
        <v>2119871.1560002994</v>
      </c>
    </row>
    <row r="192" spans="1:14" x14ac:dyDescent="0.15">
      <c r="A192" s="7">
        <f t="shared" si="36"/>
        <v>42894</v>
      </c>
      <c r="B192" s="10">
        <f t="shared" si="37"/>
        <v>2002195.3118660683</v>
      </c>
      <c r="C192" s="3">
        <f t="shared" si="29"/>
        <v>252.05479452054792</v>
      </c>
      <c r="D192" s="3">
        <f t="shared" si="30"/>
        <v>250.42237141306151</v>
      </c>
      <c r="E192" s="3">
        <f t="shared" si="31"/>
        <v>-1.6324231074864031</v>
      </c>
      <c r="F192" s="3">
        <f t="shared" si="32"/>
        <v>2002193.6794429608</v>
      </c>
      <c r="G192" s="14">
        <f t="shared" si="33"/>
        <v>2002193.679</v>
      </c>
      <c r="I192" s="18">
        <f t="shared" si="40"/>
        <v>-206.32055703965364</v>
      </c>
      <c r="J192" s="18">
        <f t="shared" si="38"/>
        <v>117927.8987948195</v>
      </c>
      <c r="K192" s="21">
        <f t="shared" si="34"/>
        <v>100.10968394999999</v>
      </c>
      <c r="L192" s="21">
        <f t="shared" si="35"/>
        <v>106.00607888974096</v>
      </c>
      <c r="M192" s="19">
        <f t="shared" si="39"/>
        <v>2002193.6789999998</v>
      </c>
      <c r="N192" s="19">
        <f t="shared" si="39"/>
        <v>2120121.5777948191</v>
      </c>
    </row>
    <row r="193" spans="1:14" x14ac:dyDescent="0.15">
      <c r="A193" s="7">
        <f t="shared" si="36"/>
        <v>42895</v>
      </c>
      <c r="B193" s="10">
        <f t="shared" si="37"/>
        <v>2002193.6794429608</v>
      </c>
      <c r="C193" s="3">
        <f t="shared" si="29"/>
        <v>252.05479452054792</v>
      </c>
      <c r="D193" s="3">
        <f t="shared" si="30"/>
        <v>250.42216723954093</v>
      </c>
      <c r="E193" s="3">
        <f t="shared" si="31"/>
        <v>-1.6326272810069895</v>
      </c>
      <c r="F193" s="3">
        <f t="shared" si="32"/>
        <v>2002192.0468156799</v>
      </c>
      <c r="G193" s="14">
        <f t="shared" si="33"/>
        <v>2002192.047</v>
      </c>
      <c r="I193" s="18">
        <f t="shared" si="40"/>
        <v>-207.95318432066063</v>
      </c>
      <c r="J193" s="18">
        <f t="shared" si="38"/>
        <v>118179.95358934005</v>
      </c>
      <c r="K193" s="21">
        <f t="shared" si="34"/>
        <v>100.10960234999999</v>
      </c>
      <c r="L193" s="21">
        <f t="shared" si="35"/>
        <v>106.018600029467</v>
      </c>
      <c r="M193" s="19">
        <f t="shared" si="39"/>
        <v>2002192.0469999998</v>
      </c>
      <c r="N193" s="19">
        <f t="shared" si="39"/>
        <v>2120372.00058934</v>
      </c>
    </row>
    <row r="194" spans="1:14" x14ac:dyDescent="0.15">
      <c r="A194" s="7">
        <f t="shared" si="36"/>
        <v>42896</v>
      </c>
      <c r="B194" s="10">
        <f t="shared" si="37"/>
        <v>2002192.0468156799</v>
      </c>
      <c r="C194" s="3">
        <f t="shared" si="29"/>
        <v>252.05479452054792</v>
      </c>
      <c r="D194" s="3">
        <f t="shared" si="30"/>
        <v>250.42196304048358</v>
      </c>
      <c r="E194" s="3">
        <f t="shared" si="31"/>
        <v>-1.6328314800643398</v>
      </c>
      <c r="F194" s="3">
        <f t="shared" si="32"/>
        <v>2002190.4139841998</v>
      </c>
      <c r="G194" s="14">
        <f t="shared" si="33"/>
        <v>2002190.4140000001</v>
      </c>
      <c r="I194" s="18">
        <f t="shared" si="40"/>
        <v>-209.58601580072497</v>
      </c>
      <c r="J194" s="18">
        <f t="shared" si="38"/>
        <v>118432.00838386059</v>
      </c>
      <c r="K194" s="21">
        <f t="shared" si="34"/>
        <v>100.1095207</v>
      </c>
      <c r="L194" s="21">
        <f t="shared" si="35"/>
        <v>106.03112111919303</v>
      </c>
      <c r="M194" s="19">
        <f t="shared" si="39"/>
        <v>2002190.4140000001</v>
      </c>
      <c r="N194" s="19">
        <f t="shared" si="39"/>
        <v>2120622.4223838607</v>
      </c>
    </row>
    <row r="195" spans="1:14" x14ac:dyDescent="0.15">
      <c r="A195" s="7">
        <f t="shared" si="36"/>
        <v>42897</v>
      </c>
      <c r="B195" s="10">
        <f t="shared" si="37"/>
        <v>2002190.4139841998</v>
      </c>
      <c r="C195" s="3">
        <f t="shared" si="29"/>
        <v>252.05479452054792</v>
      </c>
      <c r="D195" s="3">
        <f t="shared" si="30"/>
        <v>250.42175881588625</v>
      </c>
      <c r="E195" s="3">
        <f t="shared" si="31"/>
        <v>-1.6330357046616655</v>
      </c>
      <c r="F195" s="3">
        <f t="shared" si="32"/>
        <v>2002188.780948495</v>
      </c>
      <c r="G195" s="14">
        <f t="shared" si="33"/>
        <v>2002188.781</v>
      </c>
      <c r="I195" s="18">
        <f t="shared" si="40"/>
        <v>-211.21905150538663</v>
      </c>
      <c r="J195" s="18">
        <f t="shared" si="38"/>
        <v>118684.06317838114</v>
      </c>
      <c r="K195" s="21">
        <f t="shared" si="34"/>
        <v>100.10943905000001</v>
      </c>
      <c r="L195" s="21">
        <f t="shared" si="35"/>
        <v>106.04364220891907</v>
      </c>
      <c r="M195" s="19">
        <f t="shared" si="39"/>
        <v>2002188.7810000002</v>
      </c>
      <c r="N195" s="19">
        <f t="shared" si="39"/>
        <v>2120872.8441783814</v>
      </c>
    </row>
    <row r="196" spans="1:14" x14ac:dyDescent="0.15">
      <c r="A196" s="7">
        <f t="shared" si="36"/>
        <v>42898</v>
      </c>
      <c r="B196" s="10">
        <f t="shared" si="37"/>
        <v>2002188.780948495</v>
      </c>
      <c r="C196" s="3">
        <f t="shared" si="29"/>
        <v>252.05479452054792</v>
      </c>
      <c r="D196" s="3">
        <f t="shared" si="30"/>
        <v>250.42155456574574</v>
      </c>
      <c r="E196" s="3">
        <f t="shared" si="31"/>
        <v>-1.6332399548021783</v>
      </c>
      <c r="F196" s="3">
        <f t="shared" si="32"/>
        <v>2002187.1477085403</v>
      </c>
      <c r="G196" s="14">
        <f t="shared" si="33"/>
        <v>2002187.148</v>
      </c>
      <c r="I196" s="18">
        <f t="shared" si="40"/>
        <v>-212.85229146018881</v>
      </c>
      <c r="J196" s="18">
        <f t="shared" si="38"/>
        <v>118936.11797290169</v>
      </c>
      <c r="K196" s="21">
        <f t="shared" si="34"/>
        <v>100.10935739999999</v>
      </c>
      <c r="L196" s="21">
        <f t="shared" si="35"/>
        <v>106.05616329864507</v>
      </c>
      <c r="M196" s="19">
        <f t="shared" si="39"/>
        <v>2002187.1479999998</v>
      </c>
      <c r="N196" s="19">
        <f t="shared" si="39"/>
        <v>2121123.2659729016</v>
      </c>
    </row>
    <row r="197" spans="1:14" x14ac:dyDescent="0.15">
      <c r="A197" s="7">
        <f t="shared" si="36"/>
        <v>42899</v>
      </c>
      <c r="B197" s="10">
        <f t="shared" si="37"/>
        <v>2002187.1477085403</v>
      </c>
      <c r="C197" s="3">
        <f t="shared" si="29"/>
        <v>252.05479452054792</v>
      </c>
      <c r="D197" s="3">
        <f t="shared" si="30"/>
        <v>250.42135029005888</v>
      </c>
      <c r="E197" s="3">
        <f t="shared" si="31"/>
        <v>-1.6334442304890331</v>
      </c>
      <c r="F197" s="3">
        <f t="shared" si="32"/>
        <v>2002185.5142643098</v>
      </c>
      <c r="G197" s="14">
        <f t="shared" si="33"/>
        <v>2002185.514</v>
      </c>
      <c r="I197" s="18">
        <f t="shared" si="40"/>
        <v>-214.48573569067784</v>
      </c>
      <c r="J197" s="18">
        <f t="shared" si="38"/>
        <v>119188.17276742223</v>
      </c>
      <c r="K197" s="21">
        <f t="shared" si="34"/>
        <v>100.10927569999998</v>
      </c>
      <c r="L197" s="21">
        <f t="shared" si="35"/>
        <v>106.0686843383711</v>
      </c>
      <c r="M197" s="19">
        <f t="shared" si="39"/>
        <v>2002185.5139999997</v>
      </c>
      <c r="N197" s="19">
        <f t="shared" si="39"/>
        <v>2121373.6867674221</v>
      </c>
    </row>
    <row r="198" spans="1:14" x14ac:dyDescent="0.15">
      <c r="A198" s="7">
        <f t="shared" si="36"/>
        <v>42900</v>
      </c>
      <c r="B198" s="10">
        <f t="shared" si="37"/>
        <v>2002185.5142643098</v>
      </c>
      <c r="C198" s="3">
        <f t="shared" si="29"/>
        <v>252.05479452054792</v>
      </c>
      <c r="D198" s="3">
        <f t="shared" si="30"/>
        <v>250.42114598882245</v>
      </c>
      <c r="E198" s="3">
        <f t="shared" si="31"/>
        <v>-1.6336485317254699</v>
      </c>
      <c r="F198" s="3">
        <f t="shared" si="32"/>
        <v>2002183.880615778</v>
      </c>
      <c r="G198" s="14">
        <f t="shared" si="33"/>
        <v>2002183.8810000001</v>
      </c>
      <c r="I198" s="18">
        <f t="shared" si="40"/>
        <v>-216.11938422240331</v>
      </c>
      <c r="J198" s="18">
        <f t="shared" si="38"/>
        <v>119440.22756194278</v>
      </c>
      <c r="K198" s="21">
        <f t="shared" si="34"/>
        <v>100.10919405</v>
      </c>
      <c r="L198" s="21">
        <f t="shared" si="35"/>
        <v>106.08120542809714</v>
      </c>
      <c r="M198" s="19">
        <f t="shared" si="39"/>
        <v>2002183.8810000001</v>
      </c>
      <c r="N198" s="19">
        <f t="shared" si="39"/>
        <v>2121624.1085619424</v>
      </c>
    </row>
    <row r="199" spans="1:14" x14ac:dyDescent="0.15">
      <c r="A199" s="7">
        <f t="shared" si="36"/>
        <v>42901</v>
      </c>
      <c r="B199" s="10">
        <f t="shared" si="37"/>
        <v>2002183.880615778</v>
      </c>
      <c r="C199" s="3">
        <f t="shared" si="29"/>
        <v>252.05479452054792</v>
      </c>
      <c r="D199" s="3">
        <f t="shared" si="30"/>
        <v>250.42094166203327</v>
      </c>
      <c r="E199" s="3">
        <f t="shared" si="31"/>
        <v>-1.6338528585146435</v>
      </c>
      <c r="F199" s="3">
        <f t="shared" si="32"/>
        <v>2002182.2467629195</v>
      </c>
      <c r="G199" s="14">
        <f t="shared" si="33"/>
        <v>2002182.247</v>
      </c>
      <c r="I199" s="18">
        <f t="shared" si="40"/>
        <v>-217.75323708091796</v>
      </c>
      <c r="J199" s="18">
        <f t="shared" si="38"/>
        <v>119692.28235646333</v>
      </c>
      <c r="K199" s="21">
        <f t="shared" si="34"/>
        <v>100.10911234999999</v>
      </c>
      <c r="L199" s="21">
        <f t="shared" si="35"/>
        <v>106.09372646782316</v>
      </c>
      <c r="M199" s="19">
        <f t="shared" si="39"/>
        <v>2002182.247</v>
      </c>
      <c r="N199" s="19">
        <f t="shared" si="39"/>
        <v>2121874.5293564633</v>
      </c>
    </row>
    <row r="200" spans="1:14" x14ac:dyDescent="0.15">
      <c r="A200" s="7">
        <f t="shared" si="36"/>
        <v>42902</v>
      </c>
      <c r="B200" s="10">
        <f t="shared" si="37"/>
        <v>2002182.2467629195</v>
      </c>
      <c r="C200" s="3">
        <f t="shared" si="29"/>
        <v>252.05479452054792</v>
      </c>
      <c r="D200" s="3">
        <f t="shared" si="30"/>
        <v>250.42073730968815</v>
      </c>
      <c r="E200" s="3">
        <f t="shared" si="31"/>
        <v>-1.6340572108597655</v>
      </c>
      <c r="F200" s="3">
        <f t="shared" si="32"/>
        <v>2002180.6127057087</v>
      </c>
      <c r="G200" s="14">
        <f t="shared" si="33"/>
        <v>2002180.6129999999</v>
      </c>
      <c r="I200" s="18">
        <f t="shared" si="40"/>
        <v>-219.38729429177772</v>
      </c>
      <c r="J200" s="18">
        <f t="shared" si="38"/>
        <v>119944.33715098388</v>
      </c>
      <c r="K200" s="21">
        <f t="shared" si="34"/>
        <v>100.10903064999998</v>
      </c>
      <c r="L200" s="21">
        <f t="shared" si="35"/>
        <v>106.10624750754917</v>
      </c>
      <c r="M200" s="19">
        <f t="shared" si="39"/>
        <v>2002180.6129999994</v>
      </c>
      <c r="N200" s="19">
        <f t="shared" si="39"/>
        <v>2122124.9501509834</v>
      </c>
    </row>
    <row r="201" spans="1:14" x14ac:dyDescent="0.15">
      <c r="A201" s="7">
        <f t="shared" si="36"/>
        <v>42903</v>
      </c>
      <c r="B201" s="10">
        <f t="shared" si="37"/>
        <v>2002180.6127057087</v>
      </c>
      <c r="C201" s="3">
        <f t="shared" si="29"/>
        <v>252.05479452054792</v>
      </c>
      <c r="D201" s="3">
        <f t="shared" si="30"/>
        <v>250.4205329317839</v>
      </c>
      <c r="E201" s="3">
        <f t="shared" si="31"/>
        <v>-1.6342615887640193</v>
      </c>
      <c r="F201" s="3">
        <f t="shared" si="32"/>
        <v>2002178.9784441199</v>
      </c>
      <c r="G201" s="14">
        <f t="shared" si="33"/>
        <v>2002178.9779999999</v>
      </c>
      <c r="I201" s="18">
        <f t="shared" si="40"/>
        <v>-221.02155588054174</v>
      </c>
      <c r="J201" s="18">
        <f t="shared" si="38"/>
        <v>120196.39194550442</v>
      </c>
      <c r="K201" s="21">
        <f t="shared" si="34"/>
        <v>100.1089489</v>
      </c>
      <c r="L201" s="21">
        <f t="shared" si="35"/>
        <v>106.11876849727523</v>
      </c>
      <c r="M201" s="19">
        <f t="shared" si="39"/>
        <v>2002178.9780000001</v>
      </c>
      <c r="N201" s="19">
        <f t="shared" si="39"/>
        <v>2122375.3699455047</v>
      </c>
    </row>
    <row r="202" spans="1:14" x14ac:dyDescent="0.15">
      <c r="A202" s="7">
        <f t="shared" si="36"/>
        <v>42904</v>
      </c>
      <c r="B202" s="10">
        <f t="shared" si="37"/>
        <v>2002178.9784441199</v>
      </c>
      <c r="C202" s="3">
        <f t="shared" si="29"/>
        <v>252.05479452054792</v>
      </c>
      <c r="D202" s="3">
        <f t="shared" si="30"/>
        <v>250.42032852831727</v>
      </c>
      <c r="E202" s="3">
        <f t="shared" si="31"/>
        <v>-1.6344659922306448</v>
      </c>
      <c r="F202" s="3">
        <f t="shared" si="32"/>
        <v>2002177.3439781277</v>
      </c>
      <c r="G202" s="14">
        <f t="shared" si="33"/>
        <v>2002177.344</v>
      </c>
      <c r="I202" s="18">
        <f t="shared" si="40"/>
        <v>-222.65602187277238</v>
      </c>
      <c r="J202" s="18">
        <f t="shared" si="38"/>
        <v>120448.44674002497</v>
      </c>
      <c r="K202" s="21">
        <f t="shared" si="34"/>
        <v>100.10886720000001</v>
      </c>
      <c r="L202" s="21">
        <f t="shared" si="35"/>
        <v>106.13128953700125</v>
      </c>
      <c r="M202" s="19">
        <f t="shared" si="39"/>
        <v>2002177.344</v>
      </c>
      <c r="N202" s="19">
        <f t="shared" si="39"/>
        <v>2122625.7907400252</v>
      </c>
    </row>
    <row r="203" spans="1:14" x14ac:dyDescent="0.15">
      <c r="A203" s="7">
        <f t="shared" si="36"/>
        <v>42905</v>
      </c>
      <c r="B203" s="10">
        <f t="shared" si="37"/>
        <v>2002177.3439781277</v>
      </c>
      <c r="C203" s="3">
        <f t="shared" si="29"/>
        <v>252.05479452054792</v>
      </c>
      <c r="D203" s="3">
        <f t="shared" si="30"/>
        <v>250.42012409928515</v>
      </c>
      <c r="E203" s="3">
        <f t="shared" si="31"/>
        <v>-1.6346704212627685</v>
      </c>
      <c r="F203" s="3">
        <f t="shared" si="32"/>
        <v>2002175.7093077064</v>
      </c>
      <c r="G203" s="14">
        <f t="shared" si="33"/>
        <v>2002175.709</v>
      </c>
      <c r="I203" s="18">
        <f t="shared" si="40"/>
        <v>-224.29069229403515</v>
      </c>
      <c r="J203" s="18">
        <f t="shared" si="38"/>
        <v>120700.50153454552</v>
      </c>
      <c r="K203" s="21">
        <f t="shared" si="34"/>
        <v>100.10878545</v>
      </c>
      <c r="L203" s="21">
        <f t="shared" si="35"/>
        <v>106.14381052672728</v>
      </c>
      <c r="M203" s="19">
        <f t="shared" si="39"/>
        <v>2002175.709</v>
      </c>
      <c r="N203" s="19">
        <f t="shared" si="39"/>
        <v>2122876.2105345456</v>
      </c>
    </row>
    <row r="204" spans="1:14" x14ac:dyDescent="0.15">
      <c r="A204" s="7">
        <f t="shared" si="36"/>
        <v>42906</v>
      </c>
      <c r="B204" s="10">
        <f t="shared" si="37"/>
        <v>2002175.7093077064</v>
      </c>
      <c r="C204" s="3">
        <f t="shared" ref="C204:C267" si="41">$N$5*$E$6/100</f>
        <v>252.05479452054792</v>
      </c>
      <c r="D204" s="3">
        <f t="shared" ref="D204:D267" si="42">B204*$B$8</f>
        <v>250.41991964468426</v>
      </c>
      <c r="E204" s="3">
        <f t="shared" ref="E204:E267" si="43">D204-C204</f>
        <v>-1.6348748758636589</v>
      </c>
      <c r="F204" s="3">
        <f t="shared" ref="F204:F267" si="44">B204+E204</f>
        <v>2002174.0744328306</v>
      </c>
      <c r="G204" s="14">
        <f t="shared" ref="G204:G267" si="45">ROUND(B204+B204*$B$8-C204,3)</f>
        <v>2002174.074</v>
      </c>
      <c r="I204" s="18">
        <f t="shared" si="40"/>
        <v>-225.92556716989881</v>
      </c>
      <c r="J204" s="18">
        <f t="shared" si="38"/>
        <v>120952.55632906606</v>
      </c>
      <c r="K204" s="21">
        <f t="shared" ref="K204:K267" si="46">G204/$E$6*100</f>
        <v>100.10870370000001</v>
      </c>
      <c r="L204" s="21">
        <f t="shared" ref="L204:L267" si="47">K204+J204/$E$6*100</f>
        <v>106.15633151645331</v>
      </c>
      <c r="M204" s="19">
        <f t="shared" si="39"/>
        <v>2002174.074</v>
      </c>
      <c r="N204" s="19">
        <f t="shared" si="39"/>
        <v>2123126.6303290664</v>
      </c>
    </row>
    <row r="205" spans="1:14" x14ac:dyDescent="0.15">
      <c r="A205" s="7">
        <f t="shared" ref="A205:A268" si="48">A204+1</f>
        <v>42907</v>
      </c>
      <c r="B205" s="10">
        <f t="shared" ref="B205:B268" si="49">F204</f>
        <v>2002174.0744328306</v>
      </c>
      <c r="C205" s="3">
        <f t="shared" si="41"/>
        <v>252.05479452054792</v>
      </c>
      <c r="D205" s="3">
        <f t="shared" si="42"/>
        <v>250.41971516451144</v>
      </c>
      <c r="E205" s="3">
        <f t="shared" si="43"/>
        <v>-1.6350793560364707</v>
      </c>
      <c r="F205" s="3">
        <f t="shared" si="44"/>
        <v>2002172.4393534744</v>
      </c>
      <c r="G205" s="14">
        <f t="shared" si="45"/>
        <v>2002172.439</v>
      </c>
      <c r="I205" s="18">
        <f t="shared" si="40"/>
        <v>-227.56064652593528</v>
      </c>
      <c r="J205" s="18">
        <f t="shared" ref="J205:J268" si="50">C205+J204</f>
        <v>121204.61112358661</v>
      </c>
      <c r="K205" s="21">
        <f t="shared" si="46"/>
        <v>100.10862195000001</v>
      </c>
      <c r="L205" s="21">
        <f t="shared" si="47"/>
        <v>106.16885250617935</v>
      </c>
      <c r="M205" s="19">
        <f t="shared" ref="M205:N268" si="51">K205*$E$6/100</f>
        <v>2002172.4390000002</v>
      </c>
      <c r="N205" s="19">
        <f t="shared" si="51"/>
        <v>2123377.0501235868</v>
      </c>
    </row>
    <row r="206" spans="1:14" x14ac:dyDescent="0.15">
      <c r="A206" s="7">
        <f t="shared" si="48"/>
        <v>42908</v>
      </c>
      <c r="B206" s="10">
        <f t="shared" si="49"/>
        <v>2002172.4393534744</v>
      </c>
      <c r="C206" s="3">
        <f t="shared" si="41"/>
        <v>252.05479452054792</v>
      </c>
      <c r="D206" s="3">
        <f t="shared" si="42"/>
        <v>250.4195106587635</v>
      </c>
      <c r="E206" s="3">
        <f t="shared" si="43"/>
        <v>-1.6352838617844156</v>
      </c>
      <c r="F206" s="3">
        <f t="shared" si="44"/>
        <v>2002170.8040696126</v>
      </c>
      <c r="G206" s="14">
        <f t="shared" si="45"/>
        <v>2002170.804</v>
      </c>
      <c r="I206" s="18">
        <f t="shared" ref="I206:I269" si="52">E206+I205</f>
        <v>-229.1959303877197</v>
      </c>
      <c r="J206" s="18">
        <f t="shared" si="50"/>
        <v>121456.66591810716</v>
      </c>
      <c r="K206" s="21">
        <f t="shared" si="46"/>
        <v>100.10854019999999</v>
      </c>
      <c r="L206" s="21">
        <f t="shared" si="47"/>
        <v>106.18137349590535</v>
      </c>
      <c r="M206" s="19">
        <f t="shared" si="51"/>
        <v>2002170.8039999998</v>
      </c>
      <c r="N206" s="19">
        <f t="shared" si="51"/>
        <v>2123627.4699181071</v>
      </c>
    </row>
    <row r="207" spans="1:14" x14ac:dyDescent="0.15">
      <c r="A207" s="7">
        <f t="shared" si="48"/>
        <v>42909</v>
      </c>
      <c r="B207" s="10">
        <f t="shared" si="49"/>
        <v>2002170.8040696126</v>
      </c>
      <c r="C207" s="3">
        <f t="shared" si="41"/>
        <v>252.05479452054792</v>
      </c>
      <c r="D207" s="3">
        <f t="shared" si="42"/>
        <v>250.41930612743721</v>
      </c>
      <c r="E207" s="3">
        <f t="shared" si="43"/>
        <v>-1.6354883931107054</v>
      </c>
      <c r="F207" s="3">
        <f t="shared" si="44"/>
        <v>2002169.1685812196</v>
      </c>
      <c r="G207" s="14">
        <f t="shared" si="45"/>
        <v>2002169.169</v>
      </c>
      <c r="I207" s="18">
        <f t="shared" si="52"/>
        <v>-230.8314187808304</v>
      </c>
      <c r="J207" s="18">
        <f t="shared" si="50"/>
        <v>121708.72071262771</v>
      </c>
      <c r="K207" s="21">
        <f t="shared" si="46"/>
        <v>100.10845845</v>
      </c>
      <c r="L207" s="21">
        <f t="shared" si="47"/>
        <v>106.19389448563139</v>
      </c>
      <c r="M207" s="19">
        <f t="shared" si="51"/>
        <v>2002169.169</v>
      </c>
      <c r="N207" s="19">
        <f t="shared" si="51"/>
        <v>2123877.889712628</v>
      </c>
    </row>
    <row r="208" spans="1:14" x14ac:dyDescent="0.15">
      <c r="A208" s="7">
        <f t="shared" si="48"/>
        <v>42910</v>
      </c>
      <c r="B208" s="10">
        <f t="shared" si="49"/>
        <v>2002169.1685812196</v>
      </c>
      <c r="C208" s="3">
        <f t="shared" si="41"/>
        <v>252.05479452054792</v>
      </c>
      <c r="D208" s="3">
        <f t="shared" si="42"/>
        <v>250.41910157052942</v>
      </c>
      <c r="E208" s="3">
        <f t="shared" si="43"/>
        <v>-1.6356929500184947</v>
      </c>
      <c r="F208" s="3">
        <f t="shared" si="44"/>
        <v>2002167.5328882695</v>
      </c>
      <c r="G208" s="14">
        <f t="shared" si="45"/>
        <v>2002167.5330000001</v>
      </c>
      <c r="I208" s="18">
        <f t="shared" si="52"/>
        <v>-232.4671117308489</v>
      </c>
      <c r="J208" s="18">
        <f t="shared" si="50"/>
        <v>121960.77550714825</v>
      </c>
      <c r="K208" s="21">
        <f t="shared" si="46"/>
        <v>100.10837665000001</v>
      </c>
      <c r="L208" s="21">
        <f t="shared" si="47"/>
        <v>106.20641542535742</v>
      </c>
      <c r="M208" s="19">
        <f t="shared" si="51"/>
        <v>2002167.5330000001</v>
      </c>
      <c r="N208" s="19">
        <f t="shared" si="51"/>
        <v>2124128.3085071482</v>
      </c>
    </row>
    <row r="209" spans="1:14" x14ac:dyDescent="0.15">
      <c r="A209" s="7">
        <f t="shared" si="48"/>
        <v>42911</v>
      </c>
      <c r="B209" s="10">
        <f t="shared" si="49"/>
        <v>2002167.5328882695</v>
      </c>
      <c r="C209" s="3">
        <f t="shared" si="41"/>
        <v>252.05479452054792</v>
      </c>
      <c r="D209" s="3">
        <f t="shared" si="42"/>
        <v>250.41889698803686</v>
      </c>
      <c r="E209" s="3">
        <f t="shared" si="43"/>
        <v>-1.6358975325110521</v>
      </c>
      <c r="F209" s="3">
        <f t="shared" si="44"/>
        <v>2002165.8969907369</v>
      </c>
      <c r="G209" s="14">
        <f t="shared" si="45"/>
        <v>2002165.8970000001</v>
      </c>
      <c r="I209" s="18">
        <f t="shared" si="52"/>
        <v>-234.10300926335995</v>
      </c>
      <c r="J209" s="18">
        <f t="shared" si="50"/>
        <v>122212.8303016688</v>
      </c>
      <c r="K209" s="21">
        <f t="shared" si="46"/>
        <v>100.10829485000001</v>
      </c>
      <c r="L209" s="21">
        <f t="shared" si="47"/>
        <v>106.21893636508345</v>
      </c>
      <c r="M209" s="19">
        <f t="shared" si="51"/>
        <v>2002165.8970000001</v>
      </c>
      <c r="N209" s="19">
        <f t="shared" si="51"/>
        <v>2124378.7273016693</v>
      </c>
    </row>
    <row r="210" spans="1:14" x14ac:dyDescent="0.15">
      <c r="A210" s="7">
        <f t="shared" si="48"/>
        <v>42912</v>
      </c>
      <c r="B210" s="10">
        <f t="shared" si="49"/>
        <v>2002165.8969907369</v>
      </c>
      <c r="C210" s="3">
        <f t="shared" si="41"/>
        <v>252.05479452054792</v>
      </c>
      <c r="D210" s="3">
        <f t="shared" si="42"/>
        <v>250.41869237995638</v>
      </c>
      <c r="E210" s="3">
        <f t="shared" si="43"/>
        <v>-1.6361021405915324</v>
      </c>
      <c r="F210" s="3">
        <f t="shared" si="44"/>
        <v>2002164.2608885963</v>
      </c>
      <c r="G210" s="14">
        <f t="shared" si="45"/>
        <v>2002164.2609999999</v>
      </c>
      <c r="I210" s="18">
        <f t="shared" si="52"/>
        <v>-235.73911140395148</v>
      </c>
      <c r="J210" s="18">
        <f t="shared" si="50"/>
        <v>122464.88509618935</v>
      </c>
      <c r="K210" s="21">
        <f t="shared" si="46"/>
        <v>100.10821304999999</v>
      </c>
      <c r="L210" s="21">
        <f t="shared" si="47"/>
        <v>106.23145730480945</v>
      </c>
      <c r="M210" s="19">
        <f t="shared" si="51"/>
        <v>2002164.2609999997</v>
      </c>
      <c r="N210" s="19">
        <f t="shared" si="51"/>
        <v>2124629.146096189</v>
      </c>
    </row>
    <row r="211" spans="1:14" x14ac:dyDescent="0.15">
      <c r="A211" s="7">
        <f t="shared" si="48"/>
        <v>42913</v>
      </c>
      <c r="B211" s="10">
        <f t="shared" si="49"/>
        <v>2002164.2608885963</v>
      </c>
      <c r="C211" s="3">
        <f t="shared" si="41"/>
        <v>252.05479452054792</v>
      </c>
      <c r="D211" s="3">
        <f t="shared" si="42"/>
        <v>250.4184877462848</v>
      </c>
      <c r="E211" s="3">
        <f t="shared" si="43"/>
        <v>-1.6363067742631188</v>
      </c>
      <c r="F211" s="3">
        <f t="shared" si="44"/>
        <v>2002162.624581822</v>
      </c>
      <c r="G211" s="14">
        <f t="shared" si="45"/>
        <v>2002162.625</v>
      </c>
      <c r="I211" s="18">
        <f t="shared" si="52"/>
        <v>-237.3754181782146</v>
      </c>
      <c r="J211" s="18">
        <f t="shared" si="50"/>
        <v>122716.93989070989</v>
      </c>
      <c r="K211" s="21">
        <f t="shared" si="46"/>
        <v>100.10813125</v>
      </c>
      <c r="L211" s="21">
        <f t="shared" si="47"/>
        <v>106.2439782445355</v>
      </c>
      <c r="M211" s="19">
        <f t="shared" si="51"/>
        <v>2002162.625</v>
      </c>
      <c r="N211" s="19">
        <f t="shared" si="51"/>
        <v>2124879.5648907097</v>
      </c>
    </row>
    <row r="212" spans="1:14" x14ac:dyDescent="0.15">
      <c r="A212" s="7">
        <f t="shared" si="48"/>
        <v>42914</v>
      </c>
      <c r="B212" s="10">
        <f t="shared" si="49"/>
        <v>2002162.624581822</v>
      </c>
      <c r="C212" s="3">
        <f t="shared" si="41"/>
        <v>252.05479452054792</v>
      </c>
      <c r="D212" s="3">
        <f t="shared" si="42"/>
        <v>250.41828308701886</v>
      </c>
      <c r="E212" s="3">
        <f t="shared" si="43"/>
        <v>-1.6365114335290514</v>
      </c>
      <c r="F212" s="3">
        <f t="shared" si="44"/>
        <v>2002160.9880703883</v>
      </c>
      <c r="G212" s="14">
        <f t="shared" si="45"/>
        <v>2002160.9879999999</v>
      </c>
      <c r="I212" s="18">
        <f t="shared" si="52"/>
        <v>-239.01192961174365</v>
      </c>
      <c r="J212" s="18">
        <f t="shared" si="50"/>
        <v>122968.99468523044</v>
      </c>
      <c r="K212" s="21">
        <f t="shared" si="46"/>
        <v>100.1080494</v>
      </c>
      <c r="L212" s="21">
        <f t="shared" si="47"/>
        <v>106.25649913426152</v>
      </c>
      <c r="M212" s="19">
        <f t="shared" si="51"/>
        <v>2002160.9880000001</v>
      </c>
      <c r="N212" s="19">
        <f t="shared" si="51"/>
        <v>2125129.9826852302</v>
      </c>
    </row>
    <row r="213" spans="1:14" x14ac:dyDescent="0.15">
      <c r="A213" s="7">
        <f t="shared" si="48"/>
        <v>42915</v>
      </c>
      <c r="B213" s="10">
        <f t="shared" si="49"/>
        <v>2002160.9880703883</v>
      </c>
      <c r="C213" s="3">
        <f t="shared" si="41"/>
        <v>252.05479452054792</v>
      </c>
      <c r="D213" s="3">
        <f t="shared" si="42"/>
        <v>250.41807840215537</v>
      </c>
      <c r="E213" s="3">
        <f t="shared" si="43"/>
        <v>-1.6367161183925418</v>
      </c>
      <c r="F213" s="3">
        <f t="shared" si="44"/>
        <v>2002159.35135427</v>
      </c>
      <c r="G213" s="14">
        <f t="shared" si="45"/>
        <v>2002159.351</v>
      </c>
      <c r="I213" s="18">
        <f t="shared" si="52"/>
        <v>-240.6486457301362</v>
      </c>
      <c r="J213" s="18">
        <f t="shared" si="50"/>
        <v>123221.04947975099</v>
      </c>
      <c r="K213" s="21">
        <f t="shared" si="46"/>
        <v>100.10796755</v>
      </c>
      <c r="L213" s="21">
        <f t="shared" si="47"/>
        <v>106.26902002398755</v>
      </c>
      <c r="M213" s="19">
        <f t="shared" si="51"/>
        <v>2002159.351</v>
      </c>
      <c r="N213" s="19">
        <f t="shared" si="51"/>
        <v>2125380.4004797507</v>
      </c>
    </row>
    <row r="214" spans="1:14" x14ac:dyDescent="0.15">
      <c r="A214" s="7">
        <f t="shared" si="48"/>
        <v>42916</v>
      </c>
      <c r="B214" s="10">
        <f t="shared" si="49"/>
        <v>2002159.35135427</v>
      </c>
      <c r="C214" s="3">
        <f t="shared" si="41"/>
        <v>252.05479452054792</v>
      </c>
      <c r="D214" s="3">
        <f t="shared" si="42"/>
        <v>250.4178736916912</v>
      </c>
      <c r="E214" s="3">
        <f t="shared" si="43"/>
        <v>-1.6369208288567165</v>
      </c>
      <c r="F214" s="3">
        <f t="shared" si="44"/>
        <v>2002157.7144334412</v>
      </c>
      <c r="G214" s="14">
        <f t="shared" si="45"/>
        <v>2002157.7139999999</v>
      </c>
      <c r="I214" s="18">
        <f t="shared" si="52"/>
        <v>-242.28556655899291</v>
      </c>
      <c r="J214" s="18">
        <f t="shared" si="50"/>
        <v>123473.10427427154</v>
      </c>
      <c r="K214" s="21">
        <f t="shared" si="46"/>
        <v>100.1078857</v>
      </c>
      <c r="L214" s="21">
        <f t="shared" si="47"/>
        <v>106.28154091371357</v>
      </c>
      <c r="M214" s="19">
        <f t="shared" si="51"/>
        <v>2002157.7140000002</v>
      </c>
      <c r="N214" s="19">
        <f t="shared" si="51"/>
        <v>2125630.8182742717</v>
      </c>
    </row>
    <row r="215" spans="1:14" x14ac:dyDescent="0.15">
      <c r="A215" s="7">
        <f t="shared" si="48"/>
        <v>42917</v>
      </c>
      <c r="B215" s="10">
        <f t="shared" si="49"/>
        <v>2002157.7144334412</v>
      </c>
      <c r="C215" s="3">
        <f t="shared" si="41"/>
        <v>252.05479452054792</v>
      </c>
      <c r="D215" s="3">
        <f t="shared" si="42"/>
        <v>250.41766895562307</v>
      </c>
      <c r="E215" s="3">
        <f t="shared" si="43"/>
        <v>-1.637125564924844</v>
      </c>
      <c r="F215" s="3">
        <f t="shared" si="44"/>
        <v>2002156.0773078762</v>
      </c>
      <c r="G215" s="14">
        <f t="shared" si="45"/>
        <v>2002156.077</v>
      </c>
      <c r="I215" s="18">
        <f t="shared" si="52"/>
        <v>-243.92269212391776</v>
      </c>
      <c r="J215" s="18">
        <f t="shared" si="50"/>
        <v>123725.15906879208</v>
      </c>
      <c r="K215" s="21">
        <f t="shared" si="46"/>
        <v>100.10780385</v>
      </c>
      <c r="L215" s="21">
        <f t="shared" si="47"/>
        <v>106.2940618034396</v>
      </c>
      <c r="M215" s="19">
        <f t="shared" si="51"/>
        <v>2002156.0769999998</v>
      </c>
      <c r="N215" s="19">
        <f t="shared" si="51"/>
        <v>2125881.2360687922</v>
      </c>
    </row>
    <row r="216" spans="1:14" x14ac:dyDescent="0.15">
      <c r="A216" s="7">
        <f t="shared" si="48"/>
        <v>42918</v>
      </c>
      <c r="B216" s="10">
        <f t="shared" si="49"/>
        <v>2002156.0773078762</v>
      </c>
      <c r="C216" s="3">
        <f t="shared" si="41"/>
        <v>252.05479452054792</v>
      </c>
      <c r="D216" s="3">
        <f t="shared" si="42"/>
        <v>250.41746419394781</v>
      </c>
      <c r="E216" s="3">
        <f t="shared" si="43"/>
        <v>-1.6373303266001074</v>
      </c>
      <c r="F216" s="3">
        <f t="shared" si="44"/>
        <v>2002154.4399775497</v>
      </c>
      <c r="G216" s="14">
        <f t="shared" si="45"/>
        <v>2002154.44</v>
      </c>
      <c r="I216" s="18">
        <f t="shared" si="52"/>
        <v>-245.56002245051786</v>
      </c>
      <c r="J216" s="18">
        <f t="shared" si="50"/>
        <v>123977.21386331263</v>
      </c>
      <c r="K216" s="21">
        <f t="shared" si="46"/>
        <v>100.107722</v>
      </c>
      <c r="L216" s="21">
        <f t="shared" si="47"/>
        <v>106.30658269316562</v>
      </c>
      <c r="M216" s="19">
        <f t="shared" si="51"/>
        <v>2002154.44</v>
      </c>
      <c r="N216" s="19">
        <f t="shared" si="51"/>
        <v>2126131.6538633127</v>
      </c>
    </row>
    <row r="217" spans="1:14" x14ac:dyDescent="0.15">
      <c r="A217" s="7">
        <f t="shared" si="48"/>
        <v>42919</v>
      </c>
      <c r="B217" s="10">
        <f t="shared" si="49"/>
        <v>2002154.4399775497</v>
      </c>
      <c r="C217" s="3">
        <f t="shared" si="41"/>
        <v>252.05479452054792</v>
      </c>
      <c r="D217" s="3">
        <f t="shared" si="42"/>
        <v>250.4172594066622</v>
      </c>
      <c r="E217" s="3">
        <f t="shared" si="43"/>
        <v>-1.6375351138857184</v>
      </c>
      <c r="F217" s="3">
        <f t="shared" si="44"/>
        <v>2002152.8024424359</v>
      </c>
      <c r="G217" s="14">
        <f t="shared" si="45"/>
        <v>2002152.8019999999</v>
      </c>
      <c r="I217" s="18">
        <f t="shared" si="52"/>
        <v>-247.19755756440358</v>
      </c>
      <c r="J217" s="18">
        <f t="shared" si="50"/>
        <v>124229.26865783318</v>
      </c>
      <c r="K217" s="21">
        <f t="shared" si="46"/>
        <v>100.1076401</v>
      </c>
      <c r="L217" s="21">
        <f t="shared" si="47"/>
        <v>106.31910353289166</v>
      </c>
      <c r="M217" s="19">
        <f t="shared" si="51"/>
        <v>2002152.8019999999</v>
      </c>
      <c r="N217" s="19">
        <f t="shared" si="51"/>
        <v>2126382.070657833</v>
      </c>
    </row>
    <row r="218" spans="1:14" x14ac:dyDescent="0.15">
      <c r="A218" s="7">
        <f t="shared" si="48"/>
        <v>42920</v>
      </c>
      <c r="B218" s="10">
        <f t="shared" si="49"/>
        <v>2002152.8024424359</v>
      </c>
      <c r="C218" s="3">
        <f t="shared" si="41"/>
        <v>252.05479452054792</v>
      </c>
      <c r="D218" s="3">
        <f t="shared" si="42"/>
        <v>250.41705459376305</v>
      </c>
      <c r="E218" s="3">
        <f t="shared" si="43"/>
        <v>-1.6377399267848602</v>
      </c>
      <c r="F218" s="3">
        <f t="shared" si="44"/>
        <v>2002151.1647025091</v>
      </c>
      <c r="G218" s="14">
        <f t="shared" si="45"/>
        <v>2002151.165</v>
      </c>
      <c r="I218" s="18">
        <f t="shared" si="52"/>
        <v>-248.83529749118844</v>
      </c>
      <c r="J218" s="18">
        <f t="shared" si="50"/>
        <v>124481.32345235372</v>
      </c>
      <c r="K218" s="21">
        <f t="shared" si="46"/>
        <v>100.10755825</v>
      </c>
      <c r="L218" s="21">
        <f t="shared" si="47"/>
        <v>106.33162442261768</v>
      </c>
      <c r="M218" s="19">
        <f t="shared" si="51"/>
        <v>2002151.165</v>
      </c>
      <c r="N218" s="19">
        <f t="shared" si="51"/>
        <v>2126632.4884523535</v>
      </c>
    </row>
    <row r="219" spans="1:14" x14ac:dyDescent="0.15">
      <c r="A219" s="7">
        <f t="shared" si="48"/>
        <v>42921</v>
      </c>
      <c r="B219" s="10">
        <f t="shared" si="49"/>
        <v>2002151.1647025091</v>
      </c>
      <c r="C219" s="3">
        <f t="shared" si="41"/>
        <v>252.05479452054792</v>
      </c>
      <c r="D219" s="3">
        <f t="shared" si="42"/>
        <v>250.41684975524714</v>
      </c>
      <c r="E219" s="3">
        <f t="shared" si="43"/>
        <v>-1.637944765300773</v>
      </c>
      <c r="F219" s="3">
        <f t="shared" si="44"/>
        <v>2002149.5267577437</v>
      </c>
      <c r="G219" s="14">
        <f t="shared" si="45"/>
        <v>2002149.527</v>
      </c>
      <c r="I219" s="18">
        <f t="shared" si="52"/>
        <v>-250.47324225648921</v>
      </c>
      <c r="J219" s="18">
        <f t="shared" si="50"/>
        <v>124733.37824687427</v>
      </c>
      <c r="K219" s="21">
        <f t="shared" si="46"/>
        <v>100.10747634999998</v>
      </c>
      <c r="L219" s="21">
        <f t="shared" si="47"/>
        <v>106.3441452623437</v>
      </c>
      <c r="M219" s="19">
        <f t="shared" si="51"/>
        <v>2002149.5269999995</v>
      </c>
      <c r="N219" s="19">
        <f t="shared" si="51"/>
        <v>2126882.9052468743</v>
      </c>
    </row>
    <row r="220" spans="1:14" x14ac:dyDescent="0.15">
      <c r="A220" s="7">
        <f t="shared" si="48"/>
        <v>42922</v>
      </c>
      <c r="B220" s="10">
        <f t="shared" si="49"/>
        <v>2002149.5267577437</v>
      </c>
      <c r="C220" s="3">
        <f t="shared" si="41"/>
        <v>252.05479452054792</v>
      </c>
      <c r="D220" s="3">
        <f t="shared" si="42"/>
        <v>250.4166448911113</v>
      </c>
      <c r="E220" s="3">
        <f t="shared" si="43"/>
        <v>-1.6381496294366116</v>
      </c>
      <c r="F220" s="3">
        <f t="shared" si="44"/>
        <v>2002147.8886081143</v>
      </c>
      <c r="G220" s="14">
        <f t="shared" si="45"/>
        <v>2002147.889</v>
      </c>
      <c r="I220" s="18">
        <f t="shared" si="52"/>
        <v>-252.11139188592583</v>
      </c>
      <c r="J220" s="18">
        <f t="shared" si="50"/>
        <v>124985.43304139482</v>
      </c>
      <c r="K220" s="21">
        <f t="shared" si="46"/>
        <v>100.10739445000002</v>
      </c>
      <c r="L220" s="21">
        <f t="shared" si="47"/>
        <v>106.35666610206975</v>
      </c>
      <c r="M220" s="19">
        <f t="shared" si="51"/>
        <v>2002147.8890000004</v>
      </c>
      <c r="N220" s="19">
        <f t="shared" si="51"/>
        <v>2127133.3220413951</v>
      </c>
    </row>
    <row r="221" spans="1:14" x14ac:dyDescent="0.15">
      <c r="A221" s="7">
        <f t="shared" si="48"/>
        <v>42923</v>
      </c>
      <c r="B221" s="10">
        <f t="shared" si="49"/>
        <v>2002147.8886081143</v>
      </c>
      <c r="C221" s="3">
        <f t="shared" si="41"/>
        <v>252.05479452054792</v>
      </c>
      <c r="D221" s="3">
        <f t="shared" si="42"/>
        <v>250.4164400013523</v>
      </c>
      <c r="E221" s="3">
        <f t="shared" si="43"/>
        <v>-1.6383545191956159</v>
      </c>
      <c r="F221" s="3">
        <f t="shared" si="44"/>
        <v>2002146.2502535952</v>
      </c>
      <c r="G221" s="14">
        <f t="shared" si="45"/>
        <v>2002146.25</v>
      </c>
      <c r="I221" s="18">
        <f t="shared" si="52"/>
        <v>-253.74974640512144</v>
      </c>
      <c r="J221" s="18">
        <f t="shared" si="50"/>
        <v>125237.48783591537</v>
      </c>
      <c r="K221" s="21">
        <f t="shared" si="46"/>
        <v>100.10731250000001</v>
      </c>
      <c r="L221" s="21">
        <f t="shared" si="47"/>
        <v>106.36918689179578</v>
      </c>
      <c r="M221" s="19">
        <f t="shared" si="51"/>
        <v>2002146.25</v>
      </c>
      <c r="N221" s="19">
        <f t="shared" si="51"/>
        <v>2127383.7378359158</v>
      </c>
    </row>
    <row r="222" spans="1:14" x14ac:dyDescent="0.15">
      <c r="A222" s="7">
        <f t="shared" si="48"/>
        <v>42924</v>
      </c>
      <c r="B222" s="10">
        <f t="shared" si="49"/>
        <v>2002146.2502535952</v>
      </c>
      <c r="C222" s="3">
        <f t="shared" si="41"/>
        <v>252.05479452054792</v>
      </c>
      <c r="D222" s="3">
        <f t="shared" si="42"/>
        <v>250.41623508596695</v>
      </c>
      <c r="E222" s="3">
        <f t="shared" si="43"/>
        <v>-1.6385594345809693</v>
      </c>
      <c r="F222" s="3">
        <f t="shared" si="44"/>
        <v>2002144.6116941606</v>
      </c>
      <c r="G222" s="14">
        <f t="shared" si="45"/>
        <v>2002144.612</v>
      </c>
      <c r="I222" s="18">
        <f t="shared" si="52"/>
        <v>-255.38830583970241</v>
      </c>
      <c r="J222" s="18">
        <f t="shared" si="50"/>
        <v>125489.54263043591</v>
      </c>
      <c r="K222" s="21">
        <f t="shared" si="46"/>
        <v>100.10723059999999</v>
      </c>
      <c r="L222" s="21">
        <f t="shared" si="47"/>
        <v>106.38170773152179</v>
      </c>
      <c r="M222" s="19">
        <f t="shared" si="51"/>
        <v>2002144.612</v>
      </c>
      <c r="N222" s="19">
        <f t="shared" si="51"/>
        <v>2127634.1546304356</v>
      </c>
    </row>
    <row r="223" spans="1:14" x14ac:dyDescent="0.15">
      <c r="A223" s="7">
        <f t="shared" si="48"/>
        <v>42925</v>
      </c>
      <c r="B223" s="10">
        <f t="shared" si="49"/>
        <v>2002144.6116941606</v>
      </c>
      <c r="C223" s="3">
        <f t="shared" si="41"/>
        <v>252.05479452054792</v>
      </c>
      <c r="D223" s="3">
        <f t="shared" si="42"/>
        <v>250.416030144952</v>
      </c>
      <c r="E223" s="3">
        <f t="shared" si="43"/>
        <v>-1.6387643755959118</v>
      </c>
      <c r="F223" s="3">
        <f t="shared" si="44"/>
        <v>2002142.972929785</v>
      </c>
      <c r="G223" s="14">
        <f t="shared" si="45"/>
        <v>2002142.973</v>
      </c>
      <c r="I223" s="18">
        <f t="shared" si="52"/>
        <v>-257.02707021529829</v>
      </c>
      <c r="J223" s="18">
        <f t="shared" si="50"/>
        <v>125741.59742495646</v>
      </c>
      <c r="K223" s="21">
        <f t="shared" si="46"/>
        <v>100.10714865000001</v>
      </c>
      <c r="L223" s="21">
        <f t="shared" si="47"/>
        <v>106.39422852124784</v>
      </c>
      <c r="M223" s="19">
        <f t="shared" si="51"/>
        <v>2002142.9730000002</v>
      </c>
      <c r="N223" s="19">
        <f t="shared" si="51"/>
        <v>2127884.5704249567</v>
      </c>
    </row>
    <row r="224" spans="1:14" x14ac:dyDescent="0.15">
      <c r="A224" s="7">
        <f t="shared" si="48"/>
        <v>42926</v>
      </c>
      <c r="B224" s="10">
        <f t="shared" si="49"/>
        <v>2002142.972929785</v>
      </c>
      <c r="C224" s="3">
        <f t="shared" si="41"/>
        <v>252.05479452054792</v>
      </c>
      <c r="D224" s="3">
        <f t="shared" si="42"/>
        <v>250.41582517830429</v>
      </c>
      <c r="E224" s="3">
        <f t="shared" si="43"/>
        <v>-1.6389693422436267</v>
      </c>
      <c r="F224" s="3">
        <f t="shared" si="44"/>
        <v>2002141.3339604428</v>
      </c>
      <c r="G224" s="14">
        <f t="shared" si="45"/>
        <v>2002141.334</v>
      </c>
      <c r="I224" s="18">
        <f t="shared" si="52"/>
        <v>-258.66603955754192</v>
      </c>
      <c r="J224" s="18">
        <f t="shared" si="50"/>
        <v>125993.65221947701</v>
      </c>
      <c r="K224" s="21">
        <f t="shared" si="46"/>
        <v>100.1070667</v>
      </c>
      <c r="L224" s="21">
        <f t="shared" si="47"/>
        <v>106.40674931097385</v>
      </c>
      <c r="M224" s="19">
        <f t="shared" si="51"/>
        <v>2002141.334</v>
      </c>
      <c r="N224" s="19">
        <f t="shared" si="51"/>
        <v>2128134.9862194769</v>
      </c>
    </row>
    <row r="225" spans="1:14" x14ac:dyDescent="0.15">
      <c r="A225" s="7">
        <f t="shared" si="48"/>
        <v>42927</v>
      </c>
      <c r="B225" s="10">
        <f t="shared" si="49"/>
        <v>2002141.3339604428</v>
      </c>
      <c r="C225" s="3">
        <f t="shared" si="41"/>
        <v>252.05479452054792</v>
      </c>
      <c r="D225" s="3">
        <f t="shared" si="42"/>
        <v>250.41562018602062</v>
      </c>
      <c r="E225" s="3">
        <f t="shared" si="43"/>
        <v>-1.6391743345272971</v>
      </c>
      <c r="F225" s="3">
        <f t="shared" si="44"/>
        <v>2002139.6947861083</v>
      </c>
      <c r="G225" s="14">
        <f t="shared" si="45"/>
        <v>2002139.6950000001</v>
      </c>
      <c r="I225" s="18">
        <f t="shared" si="52"/>
        <v>-260.30521389206922</v>
      </c>
      <c r="J225" s="18">
        <f t="shared" si="50"/>
        <v>126245.70701399755</v>
      </c>
      <c r="K225" s="21">
        <f t="shared" si="46"/>
        <v>100.10698475</v>
      </c>
      <c r="L225" s="21">
        <f t="shared" si="47"/>
        <v>106.41927010069988</v>
      </c>
      <c r="M225" s="19">
        <f t="shared" si="51"/>
        <v>2002139.6950000001</v>
      </c>
      <c r="N225" s="19">
        <f t="shared" si="51"/>
        <v>2128385.4020139975</v>
      </c>
    </row>
    <row r="226" spans="1:14" x14ac:dyDescent="0.15">
      <c r="A226" s="7">
        <f t="shared" si="48"/>
        <v>42928</v>
      </c>
      <c r="B226" s="10">
        <f t="shared" si="49"/>
        <v>2002139.6947861083</v>
      </c>
      <c r="C226" s="3">
        <f t="shared" si="41"/>
        <v>252.05479452054792</v>
      </c>
      <c r="D226" s="3">
        <f t="shared" si="42"/>
        <v>250.41541516809775</v>
      </c>
      <c r="E226" s="3">
        <f t="shared" si="43"/>
        <v>-1.6393793524501632</v>
      </c>
      <c r="F226" s="3">
        <f t="shared" si="44"/>
        <v>2002138.0554067558</v>
      </c>
      <c r="G226" s="14">
        <f t="shared" si="45"/>
        <v>2002138.0549999999</v>
      </c>
      <c r="I226" s="18">
        <f t="shared" si="52"/>
        <v>-261.94459324451941</v>
      </c>
      <c r="J226" s="18">
        <f t="shared" si="50"/>
        <v>126497.7618085181</v>
      </c>
      <c r="K226" s="21">
        <f t="shared" si="46"/>
        <v>100.10690275</v>
      </c>
      <c r="L226" s="21">
        <f t="shared" si="47"/>
        <v>106.4317908404259</v>
      </c>
      <c r="M226" s="19">
        <f t="shared" si="51"/>
        <v>2002138.0549999999</v>
      </c>
      <c r="N226" s="19">
        <f t="shared" si="51"/>
        <v>2128635.816808518</v>
      </c>
    </row>
    <row r="227" spans="1:14" x14ac:dyDescent="0.15">
      <c r="A227" s="7">
        <f t="shared" si="48"/>
        <v>42929</v>
      </c>
      <c r="B227" s="10">
        <f t="shared" si="49"/>
        <v>2002138.0554067558</v>
      </c>
      <c r="C227" s="3">
        <f t="shared" si="41"/>
        <v>252.05479452054792</v>
      </c>
      <c r="D227" s="3">
        <f t="shared" si="42"/>
        <v>250.41521012453248</v>
      </c>
      <c r="E227" s="3">
        <f t="shared" si="43"/>
        <v>-1.6395843960154366</v>
      </c>
      <c r="F227" s="3">
        <f t="shared" si="44"/>
        <v>2002136.4158223597</v>
      </c>
      <c r="G227" s="14">
        <f t="shared" si="45"/>
        <v>2002136.416</v>
      </c>
      <c r="I227" s="18">
        <f t="shared" si="52"/>
        <v>-263.58417764053485</v>
      </c>
      <c r="J227" s="18">
        <f t="shared" si="50"/>
        <v>126749.81660303865</v>
      </c>
      <c r="K227" s="21">
        <f t="shared" si="46"/>
        <v>100.10682079999999</v>
      </c>
      <c r="L227" s="21">
        <f t="shared" si="47"/>
        <v>106.44431163015193</v>
      </c>
      <c r="M227" s="19">
        <f t="shared" si="51"/>
        <v>2002136.416</v>
      </c>
      <c r="N227" s="19">
        <f t="shared" si="51"/>
        <v>2128886.2326030387</v>
      </c>
    </row>
    <row r="228" spans="1:14" x14ac:dyDescent="0.15">
      <c r="A228" s="7">
        <f t="shared" si="48"/>
        <v>42930</v>
      </c>
      <c r="B228" s="10">
        <f t="shared" si="49"/>
        <v>2002136.4158223597</v>
      </c>
      <c r="C228" s="3">
        <f t="shared" si="41"/>
        <v>252.05479452054792</v>
      </c>
      <c r="D228" s="3">
        <f t="shared" si="42"/>
        <v>250.41500505532164</v>
      </c>
      <c r="E228" s="3">
        <f t="shared" si="43"/>
        <v>-1.6397894652262721</v>
      </c>
      <c r="F228" s="3">
        <f t="shared" si="44"/>
        <v>2002134.7760328946</v>
      </c>
      <c r="G228" s="14">
        <f t="shared" si="45"/>
        <v>2002134.7760000001</v>
      </c>
      <c r="I228" s="18">
        <f t="shared" si="52"/>
        <v>-265.22396710576112</v>
      </c>
      <c r="J228" s="18">
        <f t="shared" si="50"/>
        <v>127001.8713975592</v>
      </c>
      <c r="K228" s="21">
        <f t="shared" si="46"/>
        <v>100.1067388</v>
      </c>
      <c r="L228" s="21">
        <f t="shared" si="47"/>
        <v>106.45683236987796</v>
      </c>
      <c r="M228" s="19">
        <f t="shared" si="51"/>
        <v>2002134.7759999998</v>
      </c>
      <c r="N228" s="19">
        <f t="shared" si="51"/>
        <v>2129136.6473975591</v>
      </c>
    </row>
    <row r="229" spans="1:14" x14ac:dyDescent="0.15">
      <c r="A229" s="7">
        <f t="shared" si="48"/>
        <v>42931</v>
      </c>
      <c r="B229" s="10">
        <f t="shared" si="49"/>
        <v>2002134.7760328946</v>
      </c>
      <c r="C229" s="3">
        <f t="shared" si="41"/>
        <v>252.05479452054792</v>
      </c>
      <c r="D229" s="3">
        <f t="shared" si="42"/>
        <v>250.41479996046198</v>
      </c>
      <c r="E229" s="3">
        <f t="shared" si="43"/>
        <v>-1.6399945600859382</v>
      </c>
      <c r="F229" s="3">
        <f t="shared" si="44"/>
        <v>2002133.1360383346</v>
      </c>
      <c r="G229" s="14">
        <f t="shared" si="45"/>
        <v>2002133.1359999999</v>
      </c>
      <c r="I229" s="18">
        <f t="shared" si="52"/>
        <v>-266.86396166584706</v>
      </c>
      <c r="J229" s="18">
        <f t="shared" si="50"/>
        <v>127253.92619207974</v>
      </c>
      <c r="K229" s="21">
        <f t="shared" si="46"/>
        <v>100.1066568</v>
      </c>
      <c r="L229" s="21">
        <f t="shared" si="47"/>
        <v>106.46935310960399</v>
      </c>
      <c r="M229" s="19">
        <f t="shared" si="51"/>
        <v>2002133.1359999999</v>
      </c>
      <c r="N229" s="19">
        <f t="shared" si="51"/>
        <v>2129387.0621920796</v>
      </c>
    </row>
    <row r="230" spans="1:14" x14ac:dyDescent="0.15">
      <c r="A230" s="7">
        <f t="shared" si="48"/>
        <v>42932</v>
      </c>
      <c r="B230" s="10">
        <f t="shared" si="49"/>
        <v>2002133.1360383346</v>
      </c>
      <c r="C230" s="3">
        <f t="shared" si="41"/>
        <v>252.05479452054792</v>
      </c>
      <c r="D230" s="3">
        <f t="shared" si="42"/>
        <v>250.41459483995033</v>
      </c>
      <c r="E230" s="3">
        <f t="shared" si="43"/>
        <v>-1.6401996805975898</v>
      </c>
      <c r="F230" s="3">
        <f t="shared" si="44"/>
        <v>2002131.495838654</v>
      </c>
      <c r="G230" s="14">
        <f t="shared" si="45"/>
        <v>2002131.496</v>
      </c>
      <c r="I230" s="18">
        <f t="shared" si="52"/>
        <v>-268.50416134644468</v>
      </c>
      <c r="J230" s="18">
        <f t="shared" si="50"/>
        <v>127505.98098660029</v>
      </c>
      <c r="K230" s="21">
        <f t="shared" si="46"/>
        <v>100.1065748</v>
      </c>
      <c r="L230" s="21">
        <f t="shared" si="47"/>
        <v>106.48187384933001</v>
      </c>
      <c r="M230" s="19">
        <f t="shared" si="51"/>
        <v>2002131.496</v>
      </c>
      <c r="N230" s="19">
        <f t="shared" si="51"/>
        <v>2129637.4769866001</v>
      </c>
    </row>
    <row r="231" spans="1:14" x14ac:dyDescent="0.15">
      <c r="A231" s="7">
        <f t="shared" si="48"/>
        <v>42933</v>
      </c>
      <c r="B231" s="10">
        <f t="shared" si="49"/>
        <v>2002131.495838654</v>
      </c>
      <c r="C231" s="3">
        <f t="shared" si="41"/>
        <v>252.05479452054792</v>
      </c>
      <c r="D231" s="3">
        <f t="shared" si="42"/>
        <v>250.41438969378342</v>
      </c>
      <c r="E231" s="3">
        <f t="shared" si="43"/>
        <v>-1.6404048267644953</v>
      </c>
      <c r="F231" s="3">
        <f t="shared" si="44"/>
        <v>2002129.8554338273</v>
      </c>
      <c r="G231" s="14">
        <f t="shared" si="45"/>
        <v>2002129.855</v>
      </c>
      <c r="I231" s="18">
        <f t="shared" si="52"/>
        <v>-270.14456617320917</v>
      </c>
      <c r="J231" s="18">
        <f t="shared" si="50"/>
        <v>127758.03578112084</v>
      </c>
      <c r="K231" s="21">
        <f t="shared" si="46"/>
        <v>100.10649275000002</v>
      </c>
      <c r="L231" s="21">
        <f t="shared" si="47"/>
        <v>106.49439453905606</v>
      </c>
      <c r="M231" s="19">
        <f t="shared" si="51"/>
        <v>2002129.8550000002</v>
      </c>
      <c r="N231" s="19">
        <f t="shared" si="51"/>
        <v>2129887.8907811213</v>
      </c>
    </row>
    <row r="232" spans="1:14" x14ac:dyDescent="0.15">
      <c r="A232" s="7">
        <f t="shared" si="48"/>
        <v>42934</v>
      </c>
      <c r="B232" s="10">
        <f t="shared" si="49"/>
        <v>2002129.8554338273</v>
      </c>
      <c r="C232" s="3">
        <f t="shared" si="41"/>
        <v>252.05479452054792</v>
      </c>
      <c r="D232" s="3">
        <f t="shared" si="42"/>
        <v>250.41418452195811</v>
      </c>
      <c r="E232" s="3">
        <f t="shared" si="43"/>
        <v>-1.6406099985898095</v>
      </c>
      <c r="F232" s="3">
        <f t="shared" si="44"/>
        <v>2002128.2148238288</v>
      </c>
      <c r="G232" s="14">
        <f t="shared" si="45"/>
        <v>2002128.2150000001</v>
      </c>
      <c r="I232" s="18">
        <f t="shared" si="52"/>
        <v>-271.78517617179898</v>
      </c>
      <c r="J232" s="18">
        <f t="shared" si="50"/>
        <v>128010.09057564138</v>
      </c>
      <c r="K232" s="21">
        <f t="shared" si="46"/>
        <v>100.10641074999999</v>
      </c>
      <c r="L232" s="21">
        <f t="shared" si="47"/>
        <v>106.50691527878206</v>
      </c>
      <c r="M232" s="19">
        <f t="shared" si="51"/>
        <v>2002128.2150000001</v>
      </c>
      <c r="N232" s="19">
        <f t="shared" si="51"/>
        <v>2130138.3055756409</v>
      </c>
    </row>
    <row r="233" spans="1:14" x14ac:dyDescent="0.15">
      <c r="A233" s="7">
        <f t="shared" si="48"/>
        <v>42935</v>
      </c>
      <c r="B233" s="10">
        <f t="shared" si="49"/>
        <v>2002128.2148238288</v>
      </c>
      <c r="C233" s="3">
        <f t="shared" si="41"/>
        <v>252.05479452054792</v>
      </c>
      <c r="D233" s="3">
        <f t="shared" si="42"/>
        <v>250.41397932447114</v>
      </c>
      <c r="E233" s="3">
        <f t="shared" si="43"/>
        <v>-1.6408151960767725</v>
      </c>
      <c r="F233" s="3">
        <f t="shared" si="44"/>
        <v>2002126.5740086327</v>
      </c>
      <c r="G233" s="14">
        <f t="shared" si="45"/>
        <v>2002126.574</v>
      </c>
      <c r="I233" s="18">
        <f t="shared" si="52"/>
        <v>-273.42599136787578</v>
      </c>
      <c r="J233" s="18">
        <f t="shared" si="50"/>
        <v>128262.14537016193</v>
      </c>
      <c r="K233" s="21">
        <f t="shared" si="46"/>
        <v>100.10632870000001</v>
      </c>
      <c r="L233" s="21">
        <f t="shared" si="47"/>
        <v>106.51943596850811</v>
      </c>
      <c r="M233" s="19">
        <f t="shared" si="51"/>
        <v>2002126.574</v>
      </c>
      <c r="N233" s="19">
        <f t="shared" si="51"/>
        <v>2130388.7193701621</v>
      </c>
    </row>
    <row r="234" spans="1:14" x14ac:dyDescent="0.15">
      <c r="A234" s="7">
        <f t="shared" si="48"/>
        <v>42936</v>
      </c>
      <c r="B234" s="10">
        <f t="shared" si="49"/>
        <v>2002126.5740086327</v>
      </c>
      <c r="C234" s="3">
        <f t="shared" si="41"/>
        <v>252.05479452054792</v>
      </c>
      <c r="D234" s="3">
        <f t="shared" si="42"/>
        <v>250.41377410131932</v>
      </c>
      <c r="E234" s="3">
        <f t="shared" si="43"/>
        <v>-1.641020419228596</v>
      </c>
      <c r="F234" s="3">
        <f t="shared" si="44"/>
        <v>2002124.9329882134</v>
      </c>
      <c r="G234" s="14">
        <f t="shared" si="45"/>
        <v>2002124.933</v>
      </c>
      <c r="I234" s="18">
        <f t="shared" si="52"/>
        <v>-275.06701178710438</v>
      </c>
      <c r="J234" s="18">
        <f t="shared" si="50"/>
        <v>128514.20016468248</v>
      </c>
      <c r="K234" s="21">
        <f t="shared" si="46"/>
        <v>100.10624665</v>
      </c>
      <c r="L234" s="21">
        <f t="shared" si="47"/>
        <v>106.53195665823412</v>
      </c>
      <c r="M234" s="19">
        <f t="shared" si="51"/>
        <v>2002124.9330000002</v>
      </c>
      <c r="N234" s="19">
        <f t="shared" si="51"/>
        <v>2130639.1331646824</v>
      </c>
    </row>
    <row r="235" spans="1:14" x14ac:dyDescent="0.15">
      <c r="A235" s="7">
        <f t="shared" si="48"/>
        <v>42937</v>
      </c>
      <c r="B235" s="10">
        <f t="shared" si="49"/>
        <v>2002124.9329882134</v>
      </c>
      <c r="C235" s="3">
        <f t="shared" si="41"/>
        <v>252.05479452054792</v>
      </c>
      <c r="D235" s="3">
        <f t="shared" si="42"/>
        <v>250.41356885249945</v>
      </c>
      <c r="E235" s="3">
        <f t="shared" si="43"/>
        <v>-1.6412256680484631</v>
      </c>
      <c r="F235" s="3">
        <f t="shared" si="44"/>
        <v>2002123.2917625452</v>
      </c>
      <c r="G235" s="14">
        <f t="shared" si="45"/>
        <v>2002123.2919999999</v>
      </c>
      <c r="I235" s="18">
        <f t="shared" si="52"/>
        <v>-276.70823745515281</v>
      </c>
      <c r="J235" s="18">
        <f t="shared" si="50"/>
        <v>128766.25495920303</v>
      </c>
      <c r="K235" s="21">
        <f t="shared" si="46"/>
        <v>100.10616459999999</v>
      </c>
      <c r="L235" s="21">
        <f t="shared" si="47"/>
        <v>106.54447734796014</v>
      </c>
      <c r="M235" s="19">
        <f t="shared" si="51"/>
        <v>2002123.2919999997</v>
      </c>
      <c r="N235" s="19">
        <f t="shared" si="51"/>
        <v>2130889.5469592027</v>
      </c>
    </row>
    <row r="236" spans="1:14" x14ac:dyDescent="0.15">
      <c r="A236" s="7">
        <f t="shared" si="48"/>
        <v>42938</v>
      </c>
      <c r="B236" s="10">
        <f t="shared" si="49"/>
        <v>2002123.2917625452</v>
      </c>
      <c r="C236" s="3">
        <f t="shared" si="41"/>
        <v>252.05479452054792</v>
      </c>
      <c r="D236" s="3">
        <f t="shared" si="42"/>
        <v>250.41336357800827</v>
      </c>
      <c r="E236" s="3">
        <f t="shared" si="43"/>
        <v>-1.6414309425396425</v>
      </c>
      <c r="F236" s="3">
        <f t="shared" si="44"/>
        <v>2002121.6503316027</v>
      </c>
      <c r="G236" s="14">
        <f t="shared" si="45"/>
        <v>2002121.65</v>
      </c>
      <c r="I236" s="18">
        <f t="shared" si="52"/>
        <v>-278.34966839769243</v>
      </c>
      <c r="J236" s="18">
        <f t="shared" si="50"/>
        <v>129018.30975372357</v>
      </c>
      <c r="K236" s="21">
        <f t="shared" si="46"/>
        <v>100.1060825</v>
      </c>
      <c r="L236" s="21">
        <f t="shared" si="47"/>
        <v>106.55699798768617</v>
      </c>
      <c r="M236" s="19">
        <f t="shared" si="51"/>
        <v>2002121.65</v>
      </c>
      <c r="N236" s="19">
        <f t="shared" si="51"/>
        <v>2131139.9597537233</v>
      </c>
    </row>
    <row r="237" spans="1:14" x14ac:dyDescent="0.15">
      <c r="A237" s="7">
        <f t="shared" si="48"/>
        <v>42939</v>
      </c>
      <c r="B237" s="10">
        <f t="shared" si="49"/>
        <v>2002121.6503316027</v>
      </c>
      <c r="C237" s="3">
        <f t="shared" si="41"/>
        <v>252.05479452054792</v>
      </c>
      <c r="D237" s="3">
        <f t="shared" si="42"/>
        <v>250.41315827784265</v>
      </c>
      <c r="E237" s="3">
        <f t="shared" si="43"/>
        <v>-1.6416362427052604</v>
      </c>
      <c r="F237" s="3">
        <f t="shared" si="44"/>
        <v>2002120.00869536</v>
      </c>
      <c r="G237" s="14">
        <f t="shared" si="45"/>
        <v>2002120.0090000001</v>
      </c>
      <c r="I237" s="18">
        <f t="shared" si="52"/>
        <v>-279.99130464039769</v>
      </c>
      <c r="J237" s="18">
        <f t="shared" si="50"/>
        <v>129270.36454824412</v>
      </c>
      <c r="K237" s="21">
        <f t="shared" si="46"/>
        <v>100.10600045</v>
      </c>
      <c r="L237" s="21">
        <f t="shared" si="47"/>
        <v>106.5695186774122</v>
      </c>
      <c r="M237" s="19">
        <f t="shared" si="51"/>
        <v>2002120.0090000001</v>
      </c>
      <c r="N237" s="19">
        <f t="shared" si="51"/>
        <v>2131390.3735482441</v>
      </c>
    </row>
    <row r="238" spans="1:14" x14ac:dyDescent="0.15">
      <c r="A238" s="7">
        <f t="shared" si="48"/>
        <v>42940</v>
      </c>
      <c r="B238" s="10">
        <f t="shared" si="49"/>
        <v>2002120.00869536</v>
      </c>
      <c r="C238" s="3">
        <f t="shared" si="41"/>
        <v>252.05479452054792</v>
      </c>
      <c r="D238" s="3">
        <f t="shared" si="42"/>
        <v>250.41295295199936</v>
      </c>
      <c r="E238" s="3">
        <f t="shared" si="43"/>
        <v>-1.641841568548557</v>
      </c>
      <c r="F238" s="3">
        <f t="shared" si="44"/>
        <v>2002118.3668537915</v>
      </c>
      <c r="G238" s="14">
        <f t="shared" si="45"/>
        <v>2002118.3670000001</v>
      </c>
      <c r="I238" s="18">
        <f t="shared" si="52"/>
        <v>-281.63314620894624</v>
      </c>
      <c r="J238" s="18">
        <f t="shared" si="50"/>
        <v>129522.41934276467</v>
      </c>
      <c r="K238" s="21">
        <f t="shared" si="46"/>
        <v>100.10591835</v>
      </c>
      <c r="L238" s="21">
        <f t="shared" si="47"/>
        <v>106.58203931713822</v>
      </c>
      <c r="M238" s="19">
        <f t="shared" si="51"/>
        <v>2002118.3669999999</v>
      </c>
      <c r="N238" s="19">
        <f t="shared" si="51"/>
        <v>2131640.7863427643</v>
      </c>
    </row>
    <row r="239" spans="1:14" x14ac:dyDescent="0.15">
      <c r="A239" s="7">
        <f t="shared" si="48"/>
        <v>42941</v>
      </c>
      <c r="B239" s="10">
        <f t="shared" si="49"/>
        <v>2002118.3668537915</v>
      </c>
      <c r="C239" s="3">
        <f t="shared" si="41"/>
        <v>252.05479452054792</v>
      </c>
      <c r="D239" s="3">
        <f t="shared" si="42"/>
        <v>250.41274760047514</v>
      </c>
      <c r="E239" s="3">
        <f t="shared" si="43"/>
        <v>-1.6420469200727723</v>
      </c>
      <c r="F239" s="3">
        <f t="shared" si="44"/>
        <v>2002116.7248068715</v>
      </c>
      <c r="G239" s="14">
        <f t="shared" si="45"/>
        <v>2002116.7250000001</v>
      </c>
      <c r="I239" s="18">
        <f t="shared" si="52"/>
        <v>-283.27519312901904</v>
      </c>
      <c r="J239" s="18">
        <f t="shared" si="50"/>
        <v>129774.47413728521</v>
      </c>
      <c r="K239" s="21">
        <f t="shared" si="46"/>
        <v>100.10583625</v>
      </c>
      <c r="L239" s="21">
        <f t="shared" si="47"/>
        <v>106.59455995686426</v>
      </c>
      <c r="M239" s="19">
        <f t="shared" si="51"/>
        <v>2002116.7250000001</v>
      </c>
      <c r="N239" s="19">
        <f t="shared" si="51"/>
        <v>2131891.1991372849</v>
      </c>
    </row>
    <row r="240" spans="1:14" x14ac:dyDescent="0.15">
      <c r="A240" s="7">
        <f t="shared" si="48"/>
        <v>42942</v>
      </c>
      <c r="B240" s="10">
        <f t="shared" si="49"/>
        <v>2002116.7248068715</v>
      </c>
      <c r="C240" s="3">
        <f t="shared" si="41"/>
        <v>252.05479452054792</v>
      </c>
      <c r="D240" s="3">
        <f t="shared" si="42"/>
        <v>250.4125422232668</v>
      </c>
      <c r="E240" s="3">
        <f t="shared" si="43"/>
        <v>-1.642252297281118</v>
      </c>
      <c r="F240" s="3">
        <f t="shared" si="44"/>
        <v>2002115.0825545741</v>
      </c>
      <c r="G240" s="14">
        <f t="shared" si="45"/>
        <v>2002115.0830000001</v>
      </c>
      <c r="I240" s="18">
        <f t="shared" si="52"/>
        <v>-284.91744542630016</v>
      </c>
      <c r="J240" s="18">
        <f t="shared" si="50"/>
        <v>130026.52893180576</v>
      </c>
      <c r="K240" s="21">
        <f t="shared" si="46"/>
        <v>100.10575415000001</v>
      </c>
      <c r="L240" s="21">
        <f t="shared" si="47"/>
        <v>106.60708059659029</v>
      </c>
      <c r="M240" s="19">
        <f t="shared" si="51"/>
        <v>2002115.0830000001</v>
      </c>
      <c r="N240" s="19">
        <f t="shared" si="51"/>
        <v>2132141.611931806</v>
      </c>
    </row>
    <row r="241" spans="1:14" x14ac:dyDescent="0.15">
      <c r="A241" s="7">
        <f t="shared" si="48"/>
        <v>42943</v>
      </c>
      <c r="B241" s="10">
        <f t="shared" si="49"/>
        <v>2002115.0825545741</v>
      </c>
      <c r="C241" s="3">
        <f t="shared" si="41"/>
        <v>252.05479452054792</v>
      </c>
      <c r="D241" s="3">
        <f t="shared" si="42"/>
        <v>250.41233682037111</v>
      </c>
      <c r="E241" s="3">
        <f t="shared" si="43"/>
        <v>-1.6424577001768057</v>
      </c>
      <c r="F241" s="3">
        <f t="shared" si="44"/>
        <v>2002113.440096874</v>
      </c>
      <c r="G241" s="14">
        <f t="shared" si="45"/>
        <v>2002113.44</v>
      </c>
      <c r="I241" s="18">
        <f t="shared" si="52"/>
        <v>-286.55990312647697</v>
      </c>
      <c r="J241" s="18">
        <f t="shared" si="50"/>
        <v>130278.58372632631</v>
      </c>
      <c r="K241" s="21">
        <f t="shared" si="46"/>
        <v>100.105672</v>
      </c>
      <c r="L241" s="21">
        <f t="shared" si="47"/>
        <v>106.61960118631632</v>
      </c>
      <c r="M241" s="19">
        <f t="shared" si="51"/>
        <v>2002113.44</v>
      </c>
      <c r="N241" s="19">
        <f t="shared" si="51"/>
        <v>2132392.0237263264</v>
      </c>
    </row>
    <row r="242" spans="1:14" x14ac:dyDescent="0.15">
      <c r="A242" s="7">
        <f t="shared" si="48"/>
        <v>42944</v>
      </c>
      <c r="B242" s="10">
        <f t="shared" si="49"/>
        <v>2002113.440096874</v>
      </c>
      <c r="C242" s="3">
        <f t="shared" si="41"/>
        <v>252.05479452054792</v>
      </c>
      <c r="D242" s="3">
        <f t="shared" si="42"/>
        <v>250.41213139178492</v>
      </c>
      <c r="E242" s="3">
        <f t="shared" si="43"/>
        <v>-1.6426631287629903</v>
      </c>
      <c r="F242" s="3">
        <f t="shared" si="44"/>
        <v>2002111.7974337453</v>
      </c>
      <c r="G242" s="14">
        <f t="shared" si="45"/>
        <v>2002111.797</v>
      </c>
      <c r="I242" s="18">
        <f t="shared" si="52"/>
        <v>-288.20256625523996</v>
      </c>
      <c r="J242" s="18">
        <f t="shared" si="50"/>
        <v>130530.63852084686</v>
      </c>
      <c r="K242" s="21">
        <f t="shared" si="46"/>
        <v>100.10558985</v>
      </c>
      <c r="L242" s="21">
        <f t="shared" si="47"/>
        <v>106.63212177604234</v>
      </c>
      <c r="M242" s="19">
        <f t="shared" si="51"/>
        <v>2002111.7969999998</v>
      </c>
      <c r="N242" s="19">
        <f t="shared" si="51"/>
        <v>2132642.4355208469</v>
      </c>
    </row>
    <row r="243" spans="1:14" x14ac:dyDescent="0.15">
      <c r="A243" s="7">
        <f t="shared" si="48"/>
        <v>42945</v>
      </c>
      <c r="B243" s="10">
        <f t="shared" si="49"/>
        <v>2002111.7974337453</v>
      </c>
      <c r="C243" s="3">
        <f t="shared" si="41"/>
        <v>252.05479452054792</v>
      </c>
      <c r="D243" s="3">
        <f t="shared" si="42"/>
        <v>250.41192593750498</v>
      </c>
      <c r="E243" s="3">
        <f t="shared" si="43"/>
        <v>-1.6428685830429401</v>
      </c>
      <c r="F243" s="3">
        <f t="shared" si="44"/>
        <v>2002110.1545651623</v>
      </c>
      <c r="G243" s="14">
        <f t="shared" si="45"/>
        <v>2002110.155</v>
      </c>
      <c r="I243" s="18">
        <f t="shared" si="52"/>
        <v>-289.84543483828293</v>
      </c>
      <c r="J243" s="18">
        <f t="shared" si="50"/>
        <v>130782.6933153674</v>
      </c>
      <c r="K243" s="21">
        <f t="shared" si="46"/>
        <v>100.10550775</v>
      </c>
      <c r="L243" s="21">
        <f t="shared" si="47"/>
        <v>106.64464241576837</v>
      </c>
      <c r="M243" s="19">
        <f t="shared" si="51"/>
        <v>2002110.155</v>
      </c>
      <c r="N243" s="19">
        <f t="shared" si="51"/>
        <v>2132892.8483153675</v>
      </c>
    </row>
    <row r="244" spans="1:14" x14ac:dyDescent="0.15">
      <c r="A244" s="7">
        <f t="shared" si="48"/>
        <v>42946</v>
      </c>
      <c r="B244" s="10">
        <f t="shared" si="49"/>
        <v>2002110.1545651623</v>
      </c>
      <c r="C244" s="3">
        <f t="shared" si="41"/>
        <v>252.05479452054792</v>
      </c>
      <c r="D244" s="3">
        <f t="shared" si="42"/>
        <v>250.41172045752805</v>
      </c>
      <c r="E244" s="3">
        <f t="shared" si="43"/>
        <v>-1.643074063019867</v>
      </c>
      <c r="F244" s="3">
        <f t="shared" si="44"/>
        <v>2002108.5114910991</v>
      </c>
      <c r="G244" s="14">
        <f t="shared" si="45"/>
        <v>2002108.5109999999</v>
      </c>
      <c r="I244" s="18">
        <f t="shared" si="52"/>
        <v>-291.48850890130279</v>
      </c>
      <c r="J244" s="18">
        <f t="shared" si="50"/>
        <v>131034.74810988795</v>
      </c>
      <c r="K244" s="21">
        <f t="shared" si="46"/>
        <v>100.10542554999999</v>
      </c>
      <c r="L244" s="21">
        <f t="shared" si="47"/>
        <v>106.65716295549439</v>
      </c>
      <c r="M244" s="19">
        <f t="shared" si="51"/>
        <v>2002108.5109999999</v>
      </c>
      <c r="N244" s="19">
        <f t="shared" si="51"/>
        <v>2133143.2591098878</v>
      </c>
    </row>
    <row r="245" spans="1:14" x14ac:dyDescent="0.15">
      <c r="A245" s="7">
        <f t="shared" si="48"/>
        <v>42947</v>
      </c>
      <c r="B245" s="10">
        <f t="shared" si="49"/>
        <v>2002108.5114910991</v>
      </c>
      <c r="C245" s="3">
        <f t="shared" si="41"/>
        <v>252.05479452054792</v>
      </c>
      <c r="D245" s="3">
        <f t="shared" si="42"/>
        <v>250.41151495185093</v>
      </c>
      <c r="E245" s="3">
        <f t="shared" si="43"/>
        <v>-1.6432795686969826</v>
      </c>
      <c r="F245" s="3">
        <f t="shared" si="44"/>
        <v>2002106.8682115304</v>
      </c>
      <c r="G245" s="14">
        <f t="shared" si="45"/>
        <v>2002106.868</v>
      </c>
      <c r="I245" s="18">
        <f t="shared" si="52"/>
        <v>-293.13178846999978</v>
      </c>
      <c r="J245" s="18">
        <f t="shared" si="50"/>
        <v>131286.80290440851</v>
      </c>
      <c r="K245" s="21">
        <f t="shared" si="46"/>
        <v>100.1053434</v>
      </c>
      <c r="L245" s="21">
        <f t="shared" si="47"/>
        <v>106.66968354522042</v>
      </c>
      <c r="M245" s="19">
        <f t="shared" si="51"/>
        <v>2002106.8679999998</v>
      </c>
      <c r="N245" s="19">
        <f t="shared" si="51"/>
        <v>2133393.6709044082</v>
      </c>
    </row>
    <row r="246" spans="1:14" x14ac:dyDescent="0.15">
      <c r="A246" s="7">
        <f t="shared" si="48"/>
        <v>42948</v>
      </c>
      <c r="B246" s="10">
        <f t="shared" si="49"/>
        <v>2002106.8682115304</v>
      </c>
      <c r="C246" s="3">
        <f t="shared" si="41"/>
        <v>252.05479452054792</v>
      </c>
      <c r="D246" s="3">
        <f t="shared" si="42"/>
        <v>250.41130942047042</v>
      </c>
      <c r="E246" s="3">
        <f t="shared" si="43"/>
        <v>-1.6434851000774984</v>
      </c>
      <c r="F246" s="3">
        <f t="shared" si="44"/>
        <v>2002105.2247264304</v>
      </c>
      <c r="G246" s="14">
        <f t="shared" si="45"/>
        <v>2002105.2250000001</v>
      </c>
      <c r="I246" s="18">
        <f t="shared" si="52"/>
        <v>-294.77527357007727</v>
      </c>
      <c r="J246" s="18">
        <f t="shared" si="50"/>
        <v>131538.85769892906</v>
      </c>
      <c r="K246" s="21">
        <f t="shared" si="46"/>
        <v>100.10526125000001</v>
      </c>
      <c r="L246" s="21">
        <f t="shared" si="47"/>
        <v>106.68220413494646</v>
      </c>
      <c r="M246" s="19">
        <f t="shared" si="51"/>
        <v>2002105.2250000003</v>
      </c>
      <c r="N246" s="19">
        <f t="shared" si="51"/>
        <v>2133644.0826989291</v>
      </c>
    </row>
    <row r="247" spans="1:14" x14ac:dyDescent="0.15">
      <c r="A247" s="7">
        <f t="shared" si="48"/>
        <v>42949</v>
      </c>
      <c r="B247" s="10">
        <f t="shared" si="49"/>
        <v>2002105.2247264304</v>
      </c>
      <c r="C247" s="3">
        <f t="shared" si="41"/>
        <v>252.05479452054792</v>
      </c>
      <c r="D247" s="3">
        <f t="shared" si="42"/>
        <v>250.41110386338332</v>
      </c>
      <c r="E247" s="3">
        <f t="shared" si="43"/>
        <v>-1.6436906571645977</v>
      </c>
      <c r="F247" s="3">
        <f t="shared" si="44"/>
        <v>2002103.5810357733</v>
      </c>
      <c r="G247" s="14">
        <f t="shared" si="45"/>
        <v>2002103.581</v>
      </c>
      <c r="I247" s="18">
        <f t="shared" si="52"/>
        <v>-296.41896422724187</v>
      </c>
      <c r="J247" s="18">
        <f t="shared" si="50"/>
        <v>131790.91249344961</v>
      </c>
      <c r="K247" s="21">
        <f t="shared" si="46"/>
        <v>100.10517905</v>
      </c>
      <c r="L247" s="21">
        <f t="shared" si="47"/>
        <v>106.69472467467249</v>
      </c>
      <c r="M247" s="19">
        <f t="shared" si="51"/>
        <v>2002103.581</v>
      </c>
      <c r="N247" s="19">
        <f t="shared" si="51"/>
        <v>2133894.4934934499</v>
      </c>
    </row>
    <row r="248" spans="1:14" x14ac:dyDescent="0.15">
      <c r="A248" s="7">
        <f t="shared" si="48"/>
        <v>42950</v>
      </c>
      <c r="B248" s="10">
        <f t="shared" si="49"/>
        <v>2002103.5810357733</v>
      </c>
      <c r="C248" s="3">
        <f t="shared" si="41"/>
        <v>252.05479452054792</v>
      </c>
      <c r="D248" s="3">
        <f t="shared" si="42"/>
        <v>250.41089828058637</v>
      </c>
      <c r="E248" s="3">
        <f t="shared" si="43"/>
        <v>-1.6438962399615491</v>
      </c>
      <c r="F248" s="3">
        <f t="shared" si="44"/>
        <v>2002101.9371395332</v>
      </c>
      <c r="G248" s="14">
        <f t="shared" si="45"/>
        <v>2002101.9369999999</v>
      </c>
      <c r="I248" s="18">
        <f t="shared" si="52"/>
        <v>-298.06286046720345</v>
      </c>
      <c r="J248" s="18">
        <f t="shared" si="50"/>
        <v>132042.96728797015</v>
      </c>
      <c r="K248" s="21">
        <f t="shared" si="46"/>
        <v>100.10509685</v>
      </c>
      <c r="L248" s="21">
        <f t="shared" si="47"/>
        <v>106.7072452143985</v>
      </c>
      <c r="M248" s="19">
        <f t="shared" si="51"/>
        <v>2002101.9369999999</v>
      </c>
      <c r="N248" s="19">
        <f t="shared" si="51"/>
        <v>2134144.9042879702</v>
      </c>
    </row>
    <row r="249" spans="1:14" x14ac:dyDescent="0.15">
      <c r="A249" s="7">
        <f t="shared" si="48"/>
        <v>42951</v>
      </c>
      <c r="B249" s="10">
        <f t="shared" si="49"/>
        <v>2002101.9371395332</v>
      </c>
      <c r="C249" s="3">
        <f t="shared" si="41"/>
        <v>252.05479452054792</v>
      </c>
      <c r="D249" s="3">
        <f t="shared" si="42"/>
        <v>250.41069267207638</v>
      </c>
      <c r="E249" s="3">
        <f t="shared" si="43"/>
        <v>-1.6441018484715357</v>
      </c>
      <c r="F249" s="3">
        <f t="shared" si="44"/>
        <v>2002100.2930376849</v>
      </c>
      <c r="G249" s="14">
        <f t="shared" si="45"/>
        <v>2002100.2930000001</v>
      </c>
      <c r="I249" s="18">
        <f t="shared" si="52"/>
        <v>-299.70696231567501</v>
      </c>
      <c r="J249" s="18">
        <f t="shared" si="50"/>
        <v>132295.0220824907</v>
      </c>
      <c r="K249" s="21">
        <f t="shared" si="46"/>
        <v>100.10501465000002</v>
      </c>
      <c r="L249" s="21">
        <f t="shared" si="47"/>
        <v>106.71976575412455</v>
      </c>
      <c r="M249" s="19">
        <f t="shared" si="51"/>
        <v>2002100.2930000005</v>
      </c>
      <c r="N249" s="19">
        <f t="shared" si="51"/>
        <v>2134395.3150824909</v>
      </c>
    </row>
    <row r="250" spans="1:14" x14ac:dyDescent="0.15">
      <c r="A250" s="7">
        <f t="shared" si="48"/>
        <v>42952</v>
      </c>
      <c r="B250" s="10">
        <f t="shared" si="49"/>
        <v>2002100.2930376849</v>
      </c>
      <c r="C250" s="3">
        <f t="shared" si="41"/>
        <v>252.05479452054792</v>
      </c>
      <c r="D250" s="3">
        <f t="shared" si="42"/>
        <v>250.41048703785015</v>
      </c>
      <c r="E250" s="3">
        <f t="shared" si="43"/>
        <v>-1.6443074826977693</v>
      </c>
      <c r="F250" s="3">
        <f t="shared" si="44"/>
        <v>2002098.6487302021</v>
      </c>
      <c r="G250" s="14">
        <f t="shared" si="45"/>
        <v>2002098.649</v>
      </c>
      <c r="I250" s="18">
        <f t="shared" si="52"/>
        <v>-301.35126979837275</v>
      </c>
      <c r="J250" s="18">
        <f t="shared" si="50"/>
        <v>132547.07687701125</v>
      </c>
      <c r="K250" s="21">
        <f t="shared" si="46"/>
        <v>100.10493245000001</v>
      </c>
      <c r="L250" s="21">
        <f t="shared" si="47"/>
        <v>106.73228629385056</v>
      </c>
      <c r="M250" s="19">
        <f t="shared" si="51"/>
        <v>2002098.649</v>
      </c>
      <c r="N250" s="19">
        <f t="shared" si="51"/>
        <v>2134645.7258770112</v>
      </c>
    </row>
    <row r="251" spans="1:14" x14ac:dyDescent="0.15">
      <c r="A251" s="7">
        <f t="shared" si="48"/>
        <v>42953</v>
      </c>
      <c r="B251" s="10">
        <f t="shared" si="49"/>
        <v>2002098.6487302021</v>
      </c>
      <c r="C251" s="3">
        <f t="shared" si="41"/>
        <v>252.05479452054792</v>
      </c>
      <c r="D251" s="3">
        <f t="shared" si="42"/>
        <v>250.41028137790443</v>
      </c>
      <c r="E251" s="3">
        <f t="shared" si="43"/>
        <v>-1.6445131426434898</v>
      </c>
      <c r="F251" s="3">
        <f t="shared" si="44"/>
        <v>2002097.0042170596</v>
      </c>
      <c r="G251" s="14">
        <f t="shared" si="45"/>
        <v>2002097.004</v>
      </c>
      <c r="I251" s="18">
        <f t="shared" si="52"/>
        <v>-302.99578294101627</v>
      </c>
      <c r="J251" s="18">
        <f t="shared" si="50"/>
        <v>132799.1316715318</v>
      </c>
      <c r="K251" s="21">
        <f t="shared" si="46"/>
        <v>100.1048502</v>
      </c>
      <c r="L251" s="21">
        <f t="shared" si="47"/>
        <v>106.74480678357659</v>
      </c>
      <c r="M251" s="19">
        <f t="shared" si="51"/>
        <v>2002097.004</v>
      </c>
      <c r="N251" s="19">
        <f t="shared" si="51"/>
        <v>2134896.1356715318</v>
      </c>
    </row>
    <row r="252" spans="1:14" x14ac:dyDescent="0.15">
      <c r="A252" s="7">
        <f t="shared" si="48"/>
        <v>42954</v>
      </c>
      <c r="B252" s="10">
        <f t="shared" si="49"/>
        <v>2002097.0042170596</v>
      </c>
      <c r="C252" s="3">
        <f t="shared" si="41"/>
        <v>252.05479452054792</v>
      </c>
      <c r="D252" s="3">
        <f t="shared" si="42"/>
        <v>250.41007569223603</v>
      </c>
      <c r="E252" s="3">
        <f t="shared" si="43"/>
        <v>-1.6447188283118805</v>
      </c>
      <c r="F252" s="3">
        <f t="shared" si="44"/>
        <v>2002095.3594982312</v>
      </c>
      <c r="G252" s="14">
        <f t="shared" si="45"/>
        <v>2002095.3589999999</v>
      </c>
      <c r="I252" s="18">
        <f t="shared" si="52"/>
        <v>-304.64050176932813</v>
      </c>
      <c r="J252" s="18">
        <f t="shared" si="50"/>
        <v>133051.18646605234</v>
      </c>
      <c r="K252" s="21">
        <f t="shared" si="46"/>
        <v>100.10476795000001</v>
      </c>
      <c r="L252" s="21">
        <f t="shared" si="47"/>
        <v>106.75732727330262</v>
      </c>
      <c r="M252" s="19">
        <f t="shared" si="51"/>
        <v>2002095.3590000002</v>
      </c>
      <c r="N252" s="19">
        <f t="shared" si="51"/>
        <v>2135146.5454660524</v>
      </c>
    </row>
    <row r="253" spans="1:14" x14ac:dyDescent="0.15">
      <c r="A253" s="7">
        <f t="shared" si="48"/>
        <v>42955</v>
      </c>
      <c r="B253" s="10">
        <f t="shared" si="49"/>
        <v>2002095.3594982312</v>
      </c>
      <c r="C253" s="3">
        <f t="shared" si="41"/>
        <v>252.05479452054792</v>
      </c>
      <c r="D253" s="3">
        <f t="shared" si="42"/>
        <v>250.40986998084171</v>
      </c>
      <c r="E253" s="3">
        <f t="shared" si="43"/>
        <v>-1.64492453970621</v>
      </c>
      <c r="F253" s="3">
        <f t="shared" si="44"/>
        <v>2002093.7145736916</v>
      </c>
      <c r="G253" s="14">
        <f t="shared" si="45"/>
        <v>2002093.7150000001</v>
      </c>
      <c r="I253" s="18">
        <f t="shared" si="52"/>
        <v>-306.28542630903434</v>
      </c>
      <c r="J253" s="18">
        <f t="shared" si="50"/>
        <v>133303.24126057289</v>
      </c>
      <c r="K253" s="21">
        <f t="shared" si="46"/>
        <v>100.10468575</v>
      </c>
      <c r="L253" s="21">
        <f t="shared" si="47"/>
        <v>106.76984781302865</v>
      </c>
      <c r="M253" s="19">
        <f t="shared" si="51"/>
        <v>2002093.7150000001</v>
      </c>
      <c r="N253" s="19">
        <f t="shared" si="51"/>
        <v>2135396.9562605731</v>
      </c>
    </row>
    <row r="254" spans="1:14" x14ac:dyDescent="0.15">
      <c r="A254" s="7">
        <f t="shared" si="48"/>
        <v>42956</v>
      </c>
      <c r="B254" s="10">
        <f t="shared" si="49"/>
        <v>2002093.7145736916</v>
      </c>
      <c r="C254" s="3">
        <f t="shared" si="41"/>
        <v>252.05479452054792</v>
      </c>
      <c r="D254" s="3">
        <f t="shared" si="42"/>
        <v>250.40966424371828</v>
      </c>
      <c r="E254" s="3">
        <f t="shared" si="43"/>
        <v>-1.645130276829633</v>
      </c>
      <c r="F254" s="3">
        <f t="shared" si="44"/>
        <v>2002092.0694434147</v>
      </c>
      <c r="G254" s="14">
        <f t="shared" si="45"/>
        <v>2002092.0689999999</v>
      </c>
      <c r="I254" s="18">
        <f t="shared" si="52"/>
        <v>-307.930556585864</v>
      </c>
      <c r="J254" s="18">
        <f t="shared" si="50"/>
        <v>133555.29605509344</v>
      </c>
      <c r="K254" s="21">
        <f t="shared" si="46"/>
        <v>100.10460344999998</v>
      </c>
      <c r="L254" s="21">
        <f t="shared" si="47"/>
        <v>106.78236825275465</v>
      </c>
      <c r="M254" s="19">
        <f t="shared" si="51"/>
        <v>2002092.0689999997</v>
      </c>
      <c r="N254" s="19">
        <f t="shared" si="51"/>
        <v>2135647.3650550931</v>
      </c>
    </row>
    <row r="255" spans="1:14" x14ac:dyDescent="0.15">
      <c r="A255" s="7">
        <f t="shared" si="48"/>
        <v>42957</v>
      </c>
      <c r="B255" s="10">
        <f t="shared" si="49"/>
        <v>2002092.0694434147</v>
      </c>
      <c r="C255" s="3">
        <f t="shared" si="41"/>
        <v>252.05479452054792</v>
      </c>
      <c r="D255" s="3">
        <f t="shared" si="42"/>
        <v>250.4094584808625</v>
      </c>
      <c r="E255" s="3">
        <f t="shared" si="43"/>
        <v>-1.645336039685418</v>
      </c>
      <c r="F255" s="3">
        <f t="shared" si="44"/>
        <v>2002090.4241073751</v>
      </c>
      <c r="G255" s="14">
        <f t="shared" si="45"/>
        <v>2002090.4240000001</v>
      </c>
      <c r="I255" s="18">
        <f t="shared" si="52"/>
        <v>-309.57589262554939</v>
      </c>
      <c r="J255" s="18">
        <f t="shared" si="50"/>
        <v>133807.35084961398</v>
      </c>
      <c r="K255" s="21">
        <f t="shared" si="46"/>
        <v>100.10452119999999</v>
      </c>
      <c r="L255" s="21">
        <f t="shared" si="47"/>
        <v>106.79488874248069</v>
      </c>
      <c r="M255" s="19">
        <f t="shared" si="51"/>
        <v>2002090.4239999996</v>
      </c>
      <c r="N255" s="19">
        <f t="shared" si="51"/>
        <v>2135897.7748496141</v>
      </c>
    </row>
    <row r="256" spans="1:14" x14ac:dyDescent="0.15">
      <c r="A256" s="7">
        <f t="shared" si="48"/>
        <v>42958</v>
      </c>
      <c r="B256" s="10">
        <f t="shared" si="49"/>
        <v>2002090.4241073751</v>
      </c>
      <c r="C256" s="3">
        <f t="shared" si="41"/>
        <v>252.05479452054792</v>
      </c>
      <c r="D256" s="3">
        <f t="shared" si="42"/>
        <v>250.40925269227117</v>
      </c>
      <c r="E256" s="3">
        <f t="shared" si="43"/>
        <v>-1.6455418282767482</v>
      </c>
      <c r="F256" s="3">
        <f t="shared" si="44"/>
        <v>2002088.7785655467</v>
      </c>
      <c r="G256" s="14">
        <f t="shared" si="45"/>
        <v>2002088.7790000001</v>
      </c>
      <c r="I256" s="18">
        <f t="shared" si="52"/>
        <v>-311.22143445382613</v>
      </c>
      <c r="J256" s="18">
        <f t="shared" si="50"/>
        <v>134059.40564413453</v>
      </c>
      <c r="K256" s="21">
        <f t="shared" si="46"/>
        <v>100.10443895</v>
      </c>
      <c r="L256" s="21">
        <f t="shared" si="47"/>
        <v>106.80740923220672</v>
      </c>
      <c r="M256" s="19">
        <f t="shared" si="51"/>
        <v>2002088.7790000001</v>
      </c>
      <c r="N256" s="19">
        <f t="shared" si="51"/>
        <v>2136148.1846441342</v>
      </c>
    </row>
    <row r="257" spans="1:14" x14ac:dyDescent="0.15">
      <c r="A257" s="7">
        <f t="shared" si="48"/>
        <v>42959</v>
      </c>
      <c r="B257" s="10">
        <f t="shared" si="49"/>
        <v>2002088.7785655467</v>
      </c>
      <c r="C257" s="3">
        <f t="shared" si="41"/>
        <v>252.05479452054792</v>
      </c>
      <c r="D257" s="3">
        <f t="shared" si="42"/>
        <v>250.40904687794102</v>
      </c>
      <c r="E257" s="3">
        <f t="shared" si="43"/>
        <v>-1.6457476426068922</v>
      </c>
      <c r="F257" s="3">
        <f t="shared" si="44"/>
        <v>2002087.1328179042</v>
      </c>
      <c r="G257" s="14">
        <f t="shared" si="45"/>
        <v>2002087.1329999999</v>
      </c>
      <c r="I257" s="18">
        <f t="shared" si="52"/>
        <v>-312.867182096433</v>
      </c>
      <c r="J257" s="18">
        <f t="shared" si="50"/>
        <v>134311.46043865508</v>
      </c>
      <c r="K257" s="21">
        <f t="shared" si="46"/>
        <v>100.10435665</v>
      </c>
      <c r="L257" s="21">
        <f t="shared" si="47"/>
        <v>106.81992967193275</v>
      </c>
      <c r="M257" s="19">
        <f t="shared" si="51"/>
        <v>2002087.1330000001</v>
      </c>
      <c r="N257" s="19">
        <f t="shared" si="51"/>
        <v>2136398.5934386551</v>
      </c>
    </row>
    <row r="258" spans="1:14" x14ac:dyDescent="0.15">
      <c r="A258" s="7">
        <f t="shared" si="48"/>
        <v>42960</v>
      </c>
      <c r="B258" s="10">
        <f t="shared" si="49"/>
        <v>2002087.1328179042</v>
      </c>
      <c r="C258" s="3">
        <f t="shared" si="41"/>
        <v>252.05479452054792</v>
      </c>
      <c r="D258" s="3">
        <f t="shared" si="42"/>
        <v>250.40884103786891</v>
      </c>
      <c r="E258" s="3">
        <f t="shared" si="43"/>
        <v>-1.6459534826790048</v>
      </c>
      <c r="F258" s="3">
        <f t="shared" si="44"/>
        <v>2002085.4868644215</v>
      </c>
      <c r="G258" s="14">
        <f t="shared" si="45"/>
        <v>2002085.487</v>
      </c>
      <c r="I258" s="18">
        <f t="shared" si="52"/>
        <v>-314.51313557911203</v>
      </c>
      <c r="J258" s="18">
        <f t="shared" si="50"/>
        <v>134563.51523317563</v>
      </c>
      <c r="K258" s="21">
        <f t="shared" si="46"/>
        <v>100.10427435</v>
      </c>
      <c r="L258" s="21">
        <f t="shared" si="47"/>
        <v>106.83245011165877</v>
      </c>
      <c r="M258" s="19">
        <f t="shared" si="51"/>
        <v>2002085.487</v>
      </c>
      <c r="N258" s="19">
        <f t="shared" si="51"/>
        <v>2136649.0022331756</v>
      </c>
    </row>
    <row r="259" spans="1:14" x14ac:dyDescent="0.15">
      <c r="A259" s="7">
        <f t="shared" si="48"/>
        <v>42961</v>
      </c>
      <c r="B259" s="10">
        <f t="shared" si="49"/>
        <v>2002085.4868644215</v>
      </c>
      <c r="C259" s="3">
        <f t="shared" si="41"/>
        <v>252.05479452054792</v>
      </c>
      <c r="D259" s="3">
        <f t="shared" si="42"/>
        <v>250.40863517205156</v>
      </c>
      <c r="E259" s="3">
        <f t="shared" si="43"/>
        <v>-1.6461593484963544</v>
      </c>
      <c r="F259" s="3">
        <f t="shared" si="44"/>
        <v>2002083.840705073</v>
      </c>
      <c r="G259" s="14">
        <f t="shared" si="45"/>
        <v>2002083.841</v>
      </c>
      <c r="I259" s="18">
        <f t="shared" si="52"/>
        <v>-316.15929492760836</v>
      </c>
      <c r="J259" s="18">
        <f t="shared" si="50"/>
        <v>134815.57002769617</v>
      </c>
      <c r="K259" s="21">
        <f t="shared" si="46"/>
        <v>100.10419205000001</v>
      </c>
      <c r="L259" s="21">
        <f t="shared" si="47"/>
        <v>106.84497055138482</v>
      </c>
      <c r="M259" s="19">
        <f t="shared" si="51"/>
        <v>2002083.8410000002</v>
      </c>
      <c r="N259" s="19">
        <f t="shared" si="51"/>
        <v>2136899.4110276964</v>
      </c>
    </row>
    <row r="260" spans="1:14" x14ac:dyDescent="0.15">
      <c r="A260" s="7">
        <f t="shared" si="48"/>
        <v>42962</v>
      </c>
      <c r="B260" s="10">
        <f t="shared" si="49"/>
        <v>2002083.840705073</v>
      </c>
      <c r="C260" s="3">
        <f t="shared" si="41"/>
        <v>252.05479452054792</v>
      </c>
      <c r="D260" s="3">
        <f t="shared" si="42"/>
        <v>250.40842928048576</v>
      </c>
      <c r="E260" s="3">
        <f t="shared" si="43"/>
        <v>-1.6463652400621527</v>
      </c>
      <c r="F260" s="3">
        <f t="shared" si="44"/>
        <v>2002082.194339833</v>
      </c>
      <c r="G260" s="14">
        <f t="shared" si="45"/>
        <v>2002082.1939999999</v>
      </c>
      <c r="I260" s="18">
        <f t="shared" si="52"/>
        <v>-317.80566016767051</v>
      </c>
      <c r="J260" s="18">
        <f t="shared" si="50"/>
        <v>135067.62482221672</v>
      </c>
      <c r="K260" s="21">
        <f t="shared" si="46"/>
        <v>100.10410969999998</v>
      </c>
      <c r="L260" s="21">
        <f t="shared" si="47"/>
        <v>106.85749094111081</v>
      </c>
      <c r="M260" s="19">
        <f t="shared" si="51"/>
        <v>2002082.1939999997</v>
      </c>
      <c r="N260" s="19">
        <f t="shared" si="51"/>
        <v>2137149.8188222162</v>
      </c>
    </row>
    <row r="261" spans="1:14" x14ac:dyDescent="0.15">
      <c r="A261" s="7">
        <f t="shared" si="48"/>
        <v>42963</v>
      </c>
      <c r="B261" s="10">
        <f t="shared" si="49"/>
        <v>2002082.194339833</v>
      </c>
      <c r="C261" s="3">
        <f t="shared" si="41"/>
        <v>252.05479452054792</v>
      </c>
      <c r="D261" s="3">
        <f t="shared" si="42"/>
        <v>250.40822336316833</v>
      </c>
      <c r="E261" s="3">
        <f t="shared" si="43"/>
        <v>-1.6465711573795829</v>
      </c>
      <c r="F261" s="3">
        <f t="shared" si="44"/>
        <v>2002080.5477686757</v>
      </c>
      <c r="G261" s="14">
        <f t="shared" si="45"/>
        <v>2002080.548</v>
      </c>
      <c r="I261" s="18">
        <f t="shared" si="52"/>
        <v>-319.45223132505009</v>
      </c>
      <c r="J261" s="18">
        <f t="shared" si="50"/>
        <v>135319.67961673727</v>
      </c>
      <c r="K261" s="21">
        <f t="shared" si="46"/>
        <v>100.10402739999999</v>
      </c>
      <c r="L261" s="21">
        <f t="shared" si="47"/>
        <v>106.87001138083686</v>
      </c>
      <c r="M261" s="19">
        <f t="shared" si="51"/>
        <v>2002080.5479999997</v>
      </c>
      <c r="N261" s="19">
        <f t="shared" si="51"/>
        <v>2137400.2276167371</v>
      </c>
    </row>
    <row r="262" spans="1:14" x14ac:dyDescent="0.15">
      <c r="A262" s="7">
        <f t="shared" si="48"/>
        <v>42964</v>
      </c>
      <c r="B262" s="10">
        <f t="shared" si="49"/>
        <v>2002080.5477686757</v>
      </c>
      <c r="C262" s="3">
        <f t="shared" si="41"/>
        <v>252.05479452054792</v>
      </c>
      <c r="D262" s="3">
        <f t="shared" si="42"/>
        <v>250.408017420096</v>
      </c>
      <c r="E262" s="3">
        <f t="shared" si="43"/>
        <v>-1.6467771004519136</v>
      </c>
      <c r="F262" s="3">
        <f t="shared" si="44"/>
        <v>2002078.9009915753</v>
      </c>
      <c r="G262" s="14">
        <f t="shared" si="45"/>
        <v>2002078.9010000001</v>
      </c>
      <c r="I262" s="18">
        <f t="shared" si="52"/>
        <v>-321.09900842550201</v>
      </c>
      <c r="J262" s="18">
        <f t="shared" si="50"/>
        <v>135571.73441125781</v>
      </c>
      <c r="K262" s="21">
        <f t="shared" si="46"/>
        <v>100.10394504999999</v>
      </c>
      <c r="L262" s="21">
        <f t="shared" si="47"/>
        <v>106.88253177056288</v>
      </c>
      <c r="M262" s="19">
        <f t="shared" si="51"/>
        <v>2002078.9009999998</v>
      </c>
      <c r="N262" s="19">
        <f t="shared" si="51"/>
        <v>2137650.6354112574</v>
      </c>
    </row>
    <row r="263" spans="1:14" x14ac:dyDescent="0.15">
      <c r="A263" s="7">
        <f t="shared" si="48"/>
        <v>42965</v>
      </c>
      <c r="B263" s="10">
        <f t="shared" si="49"/>
        <v>2002078.9009915753</v>
      </c>
      <c r="C263" s="3">
        <f t="shared" si="41"/>
        <v>252.05479452054792</v>
      </c>
      <c r="D263" s="3">
        <f t="shared" si="42"/>
        <v>250.40781145126559</v>
      </c>
      <c r="E263" s="3">
        <f t="shared" si="43"/>
        <v>-1.646983069282328</v>
      </c>
      <c r="F263" s="3">
        <f t="shared" si="44"/>
        <v>2002077.254008506</v>
      </c>
      <c r="G263" s="14">
        <f t="shared" si="45"/>
        <v>2002077.254</v>
      </c>
      <c r="I263" s="18">
        <f t="shared" si="52"/>
        <v>-322.74599149478433</v>
      </c>
      <c r="J263" s="18">
        <f t="shared" si="50"/>
        <v>135823.78920577836</v>
      </c>
      <c r="K263" s="21">
        <f t="shared" si="46"/>
        <v>100.10386270000001</v>
      </c>
      <c r="L263" s="21">
        <f t="shared" si="47"/>
        <v>106.89505216028893</v>
      </c>
      <c r="M263" s="19">
        <f t="shared" si="51"/>
        <v>2002077.254</v>
      </c>
      <c r="N263" s="19">
        <f t="shared" si="51"/>
        <v>2137901.0432057786</v>
      </c>
    </row>
    <row r="264" spans="1:14" x14ac:dyDescent="0.15">
      <c r="A264" s="7">
        <f t="shared" si="48"/>
        <v>42966</v>
      </c>
      <c r="B264" s="10">
        <f t="shared" si="49"/>
        <v>2002077.254008506</v>
      </c>
      <c r="C264" s="3">
        <f t="shared" si="41"/>
        <v>252.05479452054792</v>
      </c>
      <c r="D264" s="3">
        <f t="shared" si="42"/>
        <v>250.40760545667382</v>
      </c>
      <c r="E264" s="3">
        <f t="shared" si="43"/>
        <v>-1.6471890638740945</v>
      </c>
      <c r="F264" s="3">
        <f t="shared" si="44"/>
        <v>2002075.606819442</v>
      </c>
      <c r="G264" s="14">
        <f t="shared" si="45"/>
        <v>2002075.6070000001</v>
      </c>
      <c r="I264" s="18">
        <f t="shared" si="52"/>
        <v>-324.3931805586584</v>
      </c>
      <c r="J264" s="18">
        <f t="shared" si="50"/>
        <v>136075.84400029891</v>
      </c>
      <c r="K264" s="21">
        <f t="shared" si="46"/>
        <v>100.10378035000001</v>
      </c>
      <c r="L264" s="21">
        <f t="shared" si="47"/>
        <v>106.90757255001495</v>
      </c>
      <c r="M264" s="19">
        <f t="shared" si="51"/>
        <v>2002075.6070000001</v>
      </c>
      <c r="N264" s="19">
        <f t="shared" si="51"/>
        <v>2138151.4510002988</v>
      </c>
    </row>
    <row r="265" spans="1:14" x14ac:dyDescent="0.15">
      <c r="A265" s="7">
        <f t="shared" si="48"/>
        <v>42967</v>
      </c>
      <c r="B265" s="10">
        <f t="shared" si="49"/>
        <v>2002075.606819442</v>
      </c>
      <c r="C265" s="3">
        <f t="shared" si="41"/>
        <v>252.05479452054792</v>
      </c>
      <c r="D265" s="3">
        <f t="shared" si="42"/>
        <v>250.40739943631749</v>
      </c>
      <c r="E265" s="3">
        <f t="shared" si="43"/>
        <v>-1.6473950842304248</v>
      </c>
      <c r="F265" s="3">
        <f t="shared" si="44"/>
        <v>2002073.9594243579</v>
      </c>
      <c r="G265" s="14">
        <f t="shared" si="45"/>
        <v>2002073.959</v>
      </c>
      <c r="I265" s="18">
        <f t="shared" si="52"/>
        <v>-326.04057564288883</v>
      </c>
      <c r="J265" s="18">
        <f t="shared" si="50"/>
        <v>136327.89879481946</v>
      </c>
      <c r="K265" s="21">
        <f t="shared" si="46"/>
        <v>100.10369795</v>
      </c>
      <c r="L265" s="21">
        <f t="shared" si="47"/>
        <v>106.92009288974097</v>
      </c>
      <c r="M265" s="19">
        <f t="shared" si="51"/>
        <v>2002073.959</v>
      </c>
      <c r="N265" s="19">
        <f t="shared" si="51"/>
        <v>2138401.8577948194</v>
      </c>
    </row>
    <row r="266" spans="1:14" x14ac:dyDescent="0.15">
      <c r="A266" s="7">
        <f t="shared" si="48"/>
        <v>42968</v>
      </c>
      <c r="B266" s="10">
        <f t="shared" si="49"/>
        <v>2002073.9594243579</v>
      </c>
      <c r="C266" s="3">
        <f t="shared" si="41"/>
        <v>252.05479452054792</v>
      </c>
      <c r="D266" s="3">
        <f t="shared" si="42"/>
        <v>250.40719339019344</v>
      </c>
      <c r="E266" s="3">
        <f t="shared" si="43"/>
        <v>-1.6476011303544738</v>
      </c>
      <c r="F266" s="3">
        <f t="shared" si="44"/>
        <v>2002072.3118232274</v>
      </c>
      <c r="G266" s="14">
        <f t="shared" si="45"/>
        <v>2002072.3119999999</v>
      </c>
      <c r="I266" s="18">
        <f t="shared" si="52"/>
        <v>-327.6881767732433</v>
      </c>
      <c r="J266" s="18">
        <f t="shared" si="50"/>
        <v>136579.95358934</v>
      </c>
      <c r="K266" s="21">
        <f t="shared" si="46"/>
        <v>100.10361560000001</v>
      </c>
      <c r="L266" s="21">
        <f t="shared" si="47"/>
        <v>106.93261327946701</v>
      </c>
      <c r="M266" s="19">
        <f t="shared" si="51"/>
        <v>2002072.3120000002</v>
      </c>
      <c r="N266" s="19">
        <f t="shared" si="51"/>
        <v>2138652.2655893401</v>
      </c>
    </row>
    <row r="267" spans="1:14" x14ac:dyDescent="0.15">
      <c r="A267" s="7">
        <f t="shared" si="48"/>
        <v>42969</v>
      </c>
      <c r="B267" s="10">
        <f t="shared" si="49"/>
        <v>2002072.3118232274</v>
      </c>
      <c r="C267" s="3">
        <f t="shared" si="41"/>
        <v>252.05479452054792</v>
      </c>
      <c r="D267" s="3">
        <f t="shared" si="42"/>
        <v>250.40698731829835</v>
      </c>
      <c r="E267" s="3">
        <f t="shared" si="43"/>
        <v>-1.6478072022495667</v>
      </c>
      <c r="F267" s="3">
        <f t="shared" si="44"/>
        <v>2002070.6640160251</v>
      </c>
      <c r="G267" s="14">
        <f t="shared" si="45"/>
        <v>2002070.6640000001</v>
      </c>
      <c r="I267" s="18">
        <f t="shared" si="52"/>
        <v>-329.33598397549287</v>
      </c>
      <c r="J267" s="18">
        <f t="shared" si="50"/>
        <v>136832.00838386055</v>
      </c>
      <c r="K267" s="21">
        <f t="shared" si="46"/>
        <v>100.1035332</v>
      </c>
      <c r="L267" s="21">
        <f t="shared" si="47"/>
        <v>106.94513361919303</v>
      </c>
      <c r="M267" s="19">
        <f t="shared" si="51"/>
        <v>2002070.6640000001</v>
      </c>
      <c r="N267" s="19">
        <f t="shared" si="51"/>
        <v>2138902.6723838607</v>
      </c>
    </row>
    <row r="268" spans="1:14" x14ac:dyDescent="0.15">
      <c r="A268" s="7">
        <f t="shared" si="48"/>
        <v>42970</v>
      </c>
      <c r="B268" s="10">
        <f t="shared" si="49"/>
        <v>2002070.6640160251</v>
      </c>
      <c r="C268" s="3">
        <f t="shared" ref="C268:C331" si="53">$N$5*$E$6/100</f>
        <v>252.05479452054792</v>
      </c>
      <c r="D268" s="3">
        <f t="shared" ref="D268:D331" si="54">B268*$B$8</f>
        <v>250.40678122062909</v>
      </c>
      <c r="E268" s="3">
        <f t="shared" ref="E268:E331" si="55">D268-C268</f>
        <v>-1.6480132999188299</v>
      </c>
      <c r="F268" s="3">
        <f t="shared" ref="F268:F331" si="56">B268+E268</f>
        <v>2002069.0160027251</v>
      </c>
      <c r="G268" s="14">
        <f t="shared" ref="G268:G331" si="57">ROUND(B268+B268*$B$8-C268,3)</f>
        <v>2002069.0160000001</v>
      </c>
      <c r="I268" s="18">
        <f t="shared" si="52"/>
        <v>-330.9839972754117</v>
      </c>
      <c r="J268" s="18">
        <f t="shared" si="50"/>
        <v>137084.0631783811</v>
      </c>
      <c r="K268" s="21">
        <f t="shared" ref="K268:K331" si="58">G268/$E$6*100</f>
        <v>100.1034508</v>
      </c>
      <c r="L268" s="21">
        <f t="shared" ref="L268:L331" si="59">K268+J268/$E$6*100</f>
        <v>106.95765395891905</v>
      </c>
      <c r="M268" s="19">
        <f t="shared" si="51"/>
        <v>2002069.0160000003</v>
      </c>
      <c r="N268" s="19">
        <f t="shared" si="51"/>
        <v>2139153.0791783808</v>
      </c>
    </row>
    <row r="269" spans="1:14" x14ac:dyDescent="0.15">
      <c r="A269" s="7">
        <f t="shared" ref="A269:A332" si="60">A268+1</f>
        <v>42971</v>
      </c>
      <c r="B269" s="10">
        <f t="shared" ref="B269:B332" si="61">F268</f>
        <v>2002069.0160027251</v>
      </c>
      <c r="C269" s="3">
        <f t="shared" si="53"/>
        <v>252.05479452054792</v>
      </c>
      <c r="D269" s="3">
        <f t="shared" si="54"/>
        <v>250.40657509718233</v>
      </c>
      <c r="E269" s="3">
        <f t="shared" si="55"/>
        <v>-1.6482194233655889</v>
      </c>
      <c r="F269" s="3">
        <f t="shared" si="56"/>
        <v>2002067.3677833017</v>
      </c>
      <c r="G269" s="14">
        <f t="shared" si="57"/>
        <v>2002067.368</v>
      </c>
      <c r="I269" s="18">
        <f t="shared" si="52"/>
        <v>-332.63221669877726</v>
      </c>
      <c r="J269" s="18">
        <f t="shared" ref="J269:J332" si="62">C269+J268</f>
        <v>137336.11797290164</v>
      </c>
      <c r="K269" s="21">
        <f t="shared" si="58"/>
        <v>100.10336840000001</v>
      </c>
      <c r="L269" s="21">
        <f t="shared" si="59"/>
        <v>106.97017429864509</v>
      </c>
      <c r="M269" s="19">
        <f t="shared" ref="M269:N332" si="63">K269*$E$6/100</f>
        <v>2002067.368</v>
      </c>
      <c r="N269" s="19">
        <f t="shared" si="63"/>
        <v>2139403.4859729018</v>
      </c>
    </row>
    <row r="270" spans="1:14" x14ac:dyDescent="0.15">
      <c r="A270" s="7">
        <f t="shared" si="60"/>
        <v>42972</v>
      </c>
      <c r="B270" s="10">
        <f t="shared" si="61"/>
        <v>2002067.3677833017</v>
      </c>
      <c r="C270" s="3">
        <f t="shared" si="53"/>
        <v>252.05479452054792</v>
      </c>
      <c r="D270" s="3">
        <f t="shared" si="54"/>
        <v>250.40636894795495</v>
      </c>
      <c r="E270" s="3">
        <f t="shared" si="55"/>
        <v>-1.64842557259297</v>
      </c>
      <c r="F270" s="3">
        <f t="shared" si="56"/>
        <v>2002065.7193577292</v>
      </c>
      <c r="G270" s="14">
        <f t="shared" si="57"/>
        <v>2002065.719</v>
      </c>
      <c r="I270" s="18">
        <f t="shared" ref="I270:I333" si="64">E270+I269</f>
        <v>-334.2806422713702</v>
      </c>
      <c r="J270" s="18">
        <f t="shared" si="62"/>
        <v>137588.17276742219</v>
      </c>
      <c r="K270" s="21">
        <f t="shared" si="58"/>
        <v>100.10328595</v>
      </c>
      <c r="L270" s="21">
        <f t="shared" si="59"/>
        <v>106.9826945883711</v>
      </c>
      <c r="M270" s="19">
        <f t="shared" si="63"/>
        <v>2002065.719</v>
      </c>
      <c r="N270" s="19">
        <f t="shared" si="63"/>
        <v>2139653.8917674217</v>
      </c>
    </row>
    <row r="271" spans="1:14" x14ac:dyDescent="0.15">
      <c r="A271" s="7">
        <f t="shared" si="60"/>
        <v>42973</v>
      </c>
      <c r="B271" s="10">
        <f t="shared" si="61"/>
        <v>2002065.7193577292</v>
      </c>
      <c r="C271" s="3">
        <f t="shared" si="53"/>
        <v>252.05479452054792</v>
      </c>
      <c r="D271" s="3">
        <f t="shared" si="54"/>
        <v>250.4061627729437</v>
      </c>
      <c r="E271" s="3">
        <f t="shared" si="55"/>
        <v>-1.6486317476042132</v>
      </c>
      <c r="F271" s="3">
        <f t="shared" si="56"/>
        <v>2002064.0707259816</v>
      </c>
      <c r="G271" s="14">
        <f t="shared" si="57"/>
        <v>2002064.071</v>
      </c>
      <c r="I271" s="18">
        <f t="shared" si="64"/>
        <v>-335.92927401897441</v>
      </c>
      <c r="J271" s="18">
        <f t="shared" si="62"/>
        <v>137840.22756194274</v>
      </c>
      <c r="K271" s="21">
        <f t="shared" si="58"/>
        <v>100.10320355</v>
      </c>
      <c r="L271" s="21">
        <f t="shared" si="59"/>
        <v>106.99521492809714</v>
      </c>
      <c r="M271" s="19">
        <f t="shared" si="63"/>
        <v>2002064.071</v>
      </c>
      <c r="N271" s="19">
        <f t="shared" si="63"/>
        <v>2139904.2985619428</v>
      </c>
    </row>
    <row r="272" spans="1:14" x14ac:dyDescent="0.15">
      <c r="A272" s="7">
        <f t="shared" si="60"/>
        <v>42974</v>
      </c>
      <c r="B272" s="10">
        <f t="shared" si="61"/>
        <v>2002064.0707259816</v>
      </c>
      <c r="C272" s="3">
        <f t="shared" si="53"/>
        <v>252.05479452054792</v>
      </c>
      <c r="D272" s="3">
        <f t="shared" si="54"/>
        <v>250.40595657214533</v>
      </c>
      <c r="E272" s="3">
        <f t="shared" si="55"/>
        <v>-1.648837948402587</v>
      </c>
      <c r="F272" s="3">
        <f t="shared" si="56"/>
        <v>2002062.4218880332</v>
      </c>
      <c r="G272" s="14">
        <f t="shared" si="57"/>
        <v>2002062.422</v>
      </c>
      <c r="I272" s="18">
        <f t="shared" si="64"/>
        <v>-337.57811196737703</v>
      </c>
      <c r="J272" s="18">
        <f t="shared" si="62"/>
        <v>138092.28235646329</v>
      </c>
      <c r="K272" s="21">
        <f t="shared" si="58"/>
        <v>100.1031211</v>
      </c>
      <c r="L272" s="21">
        <f t="shared" si="59"/>
        <v>107.00773521782315</v>
      </c>
      <c r="M272" s="19">
        <f t="shared" si="63"/>
        <v>2002062.4219999998</v>
      </c>
      <c r="N272" s="19">
        <f t="shared" si="63"/>
        <v>2140154.7043564632</v>
      </c>
    </row>
    <row r="273" spans="1:14" x14ac:dyDescent="0.15">
      <c r="A273" s="7">
        <f t="shared" si="60"/>
        <v>42975</v>
      </c>
      <c r="B273" s="10">
        <f t="shared" si="61"/>
        <v>2002062.4218880332</v>
      </c>
      <c r="C273" s="3">
        <f t="shared" si="53"/>
        <v>252.05479452054792</v>
      </c>
      <c r="D273" s="3">
        <f t="shared" si="54"/>
        <v>250.40575034555658</v>
      </c>
      <c r="E273" s="3">
        <f t="shared" si="55"/>
        <v>-1.6490441749913316</v>
      </c>
      <c r="F273" s="3">
        <f t="shared" si="56"/>
        <v>2002060.7728438582</v>
      </c>
      <c r="G273" s="14">
        <f t="shared" si="57"/>
        <v>2002060.773</v>
      </c>
      <c r="I273" s="18">
        <f t="shared" si="64"/>
        <v>-339.22715614236836</v>
      </c>
      <c r="J273" s="18">
        <f t="shared" si="62"/>
        <v>138344.33715098383</v>
      </c>
      <c r="K273" s="21">
        <f t="shared" si="58"/>
        <v>100.10303865</v>
      </c>
      <c r="L273" s="21">
        <f t="shared" si="59"/>
        <v>107.02025550754919</v>
      </c>
      <c r="M273" s="19">
        <f t="shared" si="63"/>
        <v>2002060.773</v>
      </c>
      <c r="N273" s="19">
        <f t="shared" si="63"/>
        <v>2140405.110150984</v>
      </c>
    </row>
    <row r="274" spans="1:14" x14ac:dyDescent="0.15">
      <c r="A274" s="7">
        <f t="shared" si="60"/>
        <v>42976</v>
      </c>
      <c r="B274" s="10">
        <f t="shared" si="61"/>
        <v>2002060.7728438582</v>
      </c>
      <c r="C274" s="3">
        <f t="shared" si="53"/>
        <v>252.05479452054792</v>
      </c>
      <c r="D274" s="3">
        <f t="shared" si="54"/>
        <v>250.40554409317431</v>
      </c>
      <c r="E274" s="3">
        <f t="shared" si="55"/>
        <v>-1.6492504273736017</v>
      </c>
      <c r="F274" s="3">
        <f t="shared" si="56"/>
        <v>2002059.123593431</v>
      </c>
      <c r="G274" s="14">
        <f t="shared" si="57"/>
        <v>2002059.1240000001</v>
      </c>
      <c r="I274" s="18">
        <f t="shared" si="64"/>
        <v>-340.87640656974196</v>
      </c>
      <c r="J274" s="18">
        <f t="shared" si="62"/>
        <v>138596.39194550438</v>
      </c>
      <c r="K274" s="21">
        <f t="shared" si="58"/>
        <v>100.10295620000001</v>
      </c>
      <c r="L274" s="21">
        <f t="shared" si="59"/>
        <v>107.03277579727522</v>
      </c>
      <c r="M274" s="19">
        <f t="shared" si="63"/>
        <v>2002059.1240000001</v>
      </c>
      <c r="N274" s="19">
        <f t="shared" si="63"/>
        <v>2140655.5159455044</v>
      </c>
    </row>
    <row r="275" spans="1:14" x14ac:dyDescent="0.15">
      <c r="A275" s="7">
        <f t="shared" si="60"/>
        <v>42977</v>
      </c>
      <c r="B275" s="10">
        <f t="shared" si="61"/>
        <v>2002059.123593431</v>
      </c>
      <c r="C275" s="3">
        <f t="shared" si="53"/>
        <v>252.05479452054792</v>
      </c>
      <c r="D275" s="3">
        <f t="shared" si="54"/>
        <v>250.40533781499525</v>
      </c>
      <c r="E275" s="3">
        <f t="shared" si="55"/>
        <v>-1.6494567055526659</v>
      </c>
      <c r="F275" s="3">
        <f t="shared" si="56"/>
        <v>2002057.4741367253</v>
      </c>
      <c r="G275" s="14">
        <f t="shared" si="57"/>
        <v>2002057.4739999999</v>
      </c>
      <c r="I275" s="18">
        <f t="shared" si="64"/>
        <v>-342.52586327529463</v>
      </c>
      <c r="J275" s="18">
        <f t="shared" si="62"/>
        <v>138848.44674002493</v>
      </c>
      <c r="K275" s="21">
        <f t="shared" si="58"/>
        <v>100.10287369999999</v>
      </c>
      <c r="L275" s="21">
        <f t="shared" si="59"/>
        <v>107.04529603700124</v>
      </c>
      <c r="M275" s="19">
        <f t="shared" si="63"/>
        <v>2002057.4739999997</v>
      </c>
      <c r="N275" s="19">
        <f t="shared" si="63"/>
        <v>2140905.9207400247</v>
      </c>
    </row>
    <row r="276" spans="1:14" x14ac:dyDescent="0.15">
      <c r="A276" s="7">
        <f t="shared" si="60"/>
        <v>42978</v>
      </c>
      <c r="B276" s="10">
        <f t="shared" si="61"/>
        <v>2002057.4741367253</v>
      </c>
      <c r="C276" s="3">
        <f t="shared" si="53"/>
        <v>252.05479452054792</v>
      </c>
      <c r="D276" s="3">
        <f t="shared" si="54"/>
        <v>250.40513151101615</v>
      </c>
      <c r="E276" s="3">
        <f t="shared" si="55"/>
        <v>-1.6496630095317641</v>
      </c>
      <c r="F276" s="3">
        <f t="shared" si="56"/>
        <v>2002055.8244737159</v>
      </c>
      <c r="G276" s="14">
        <f t="shared" si="57"/>
        <v>2002055.824</v>
      </c>
      <c r="I276" s="18">
        <f t="shared" si="64"/>
        <v>-344.17552628482639</v>
      </c>
      <c r="J276" s="18">
        <f t="shared" si="62"/>
        <v>139100.50153454547</v>
      </c>
      <c r="K276" s="21">
        <f t="shared" si="58"/>
        <v>100.10279120000001</v>
      </c>
      <c r="L276" s="21">
        <f t="shared" si="59"/>
        <v>107.05781627672729</v>
      </c>
      <c r="M276" s="19">
        <f t="shared" si="63"/>
        <v>2002055.8240000003</v>
      </c>
      <c r="N276" s="19">
        <f t="shared" si="63"/>
        <v>2141156.3255345458</v>
      </c>
    </row>
    <row r="277" spans="1:14" x14ac:dyDescent="0.15">
      <c r="A277" s="7">
        <f t="shared" si="60"/>
        <v>42979</v>
      </c>
      <c r="B277" s="10">
        <f t="shared" si="61"/>
        <v>2002055.8244737159</v>
      </c>
      <c r="C277" s="3">
        <f t="shared" si="53"/>
        <v>252.05479452054792</v>
      </c>
      <c r="D277" s="3">
        <f t="shared" si="54"/>
        <v>250.40492518123384</v>
      </c>
      <c r="E277" s="3">
        <f t="shared" si="55"/>
        <v>-1.6498693393140798</v>
      </c>
      <c r="F277" s="3">
        <f t="shared" si="56"/>
        <v>2002054.1746043765</v>
      </c>
      <c r="G277" s="14">
        <f t="shared" si="57"/>
        <v>2002054.175</v>
      </c>
      <c r="I277" s="18">
        <f t="shared" si="64"/>
        <v>-345.82539562414047</v>
      </c>
      <c r="J277" s="18">
        <f t="shared" si="62"/>
        <v>139352.55632906602</v>
      </c>
      <c r="K277" s="21">
        <f t="shared" si="58"/>
        <v>100.10270875000001</v>
      </c>
      <c r="L277" s="21">
        <f t="shared" si="59"/>
        <v>107.07033656645331</v>
      </c>
      <c r="M277" s="19">
        <f t="shared" si="63"/>
        <v>2002054.175</v>
      </c>
      <c r="N277" s="19">
        <f t="shared" si="63"/>
        <v>2141406.7313290662</v>
      </c>
    </row>
    <row r="278" spans="1:14" x14ac:dyDescent="0.15">
      <c r="A278" s="7">
        <f t="shared" si="60"/>
        <v>42980</v>
      </c>
      <c r="B278" s="10">
        <f t="shared" si="61"/>
        <v>2002054.1746043765</v>
      </c>
      <c r="C278" s="3">
        <f t="shared" si="53"/>
        <v>252.05479452054792</v>
      </c>
      <c r="D278" s="3">
        <f t="shared" si="54"/>
        <v>250.40471882564503</v>
      </c>
      <c r="E278" s="3">
        <f t="shared" si="55"/>
        <v>-1.6500756949028812</v>
      </c>
      <c r="F278" s="3">
        <f t="shared" si="56"/>
        <v>2002052.5245286815</v>
      </c>
      <c r="G278" s="14">
        <f t="shared" si="57"/>
        <v>2002052.5249999999</v>
      </c>
      <c r="I278" s="18">
        <f t="shared" si="64"/>
        <v>-347.47547131904332</v>
      </c>
      <c r="J278" s="18">
        <f t="shared" si="62"/>
        <v>139604.61112358657</v>
      </c>
      <c r="K278" s="21">
        <f t="shared" si="58"/>
        <v>100.10262624999999</v>
      </c>
      <c r="L278" s="21">
        <f t="shared" si="59"/>
        <v>107.08285680617931</v>
      </c>
      <c r="M278" s="19">
        <f t="shared" si="63"/>
        <v>2002052.5249999997</v>
      </c>
      <c r="N278" s="19">
        <f t="shared" si="63"/>
        <v>2141657.1361235864</v>
      </c>
    </row>
    <row r="279" spans="1:14" x14ac:dyDescent="0.15">
      <c r="A279" s="7">
        <f t="shared" si="60"/>
        <v>42981</v>
      </c>
      <c r="B279" s="10">
        <f t="shared" si="61"/>
        <v>2002052.5245286815</v>
      </c>
      <c r="C279" s="3">
        <f t="shared" si="53"/>
        <v>252.05479452054792</v>
      </c>
      <c r="D279" s="3">
        <f t="shared" si="54"/>
        <v>250.40451244424654</v>
      </c>
      <c r="E279" s="3">
        <f t="shared" si="55"/>
        <v>-1.6502820763013801</v>
      </c>
      <c r="F279" s="3">
        <f t="shared" si="56"/>
        <v>2002050.8742466052</v>
      </c>
      <c r="G279" s="14">
        <f t="shared" si="57"/>
        <v>2002050.8740000001</v>
      </c>
      <c r="I279" s="18">
        <f t="shared" si="64"/>
        <v>-349.1257533953447</v>
      </c>
      <c r="J279" s="18">
        <f t="shared" si="62"/>
        <v>139856.66591810712</v>
      </c>
      <c r="K279" s="21">
        <f t="shared" si="58"/>
        <v>100.1025437</v>
      </c>
      <c r="L279" s="21">
        <f t="shared" si="59"/>
        <v>107.09537699590535</v>
      </c>
      <c r="M279" s="19">
        <f t="shared" si="63"/>
        <v>2002050.8740000001</v>
      </c>
      <c r="N279" s="19">
        <f t="shared" si="63"/>
        <v>2141907.539918107</v>
      </c>
    </row>
    <row r="280" spans="1:14" x14ac:dyDescent="0.15">
      <c r="A280" s="7">
        <f t="shared" si="60"/>
        <v>42982</v>
      </c>
      <c r="B280" s="10">
        <f t="shared" si="61"/>
        <v>2002050.8742466052</v>
      </c>
      <c r="C280" s="3">
        <f t="shared" si="53"/>
        <v>252.05479452054792</v>
      </c>
      <c r="D280" s="3">
        <f t="shared" si="54"/>
        <v>250.4043060370351</v>
      </c>
      <c r="E280" s="3">
        <f t="shared" si="55"/>
        <v>-1.6504884835128166</v>
      </c>
      <c r="F280" s="3">
        <f t="shared" si="56"/>
        <v>2002049.2237581217</v>
      </c>
      <c r="G280" s="14">
        <f t="shared" si="57"/>
        <v>2002049.2239999999</v>
      </c>
      <c r="I280" s="18">
        <f t="shared" si="64"/>
        <v>-350.77624187885749</v>
      </c>
      <c r="J280" s="18">
        <f t="shared" si="62"/>
        <v>140108.72071262766</v>
      </c>
      <c r="K280" s="21">
        <f t="shared" si="58"/>
        <v>100.10246119999999</v>
      </c>
      <c r="L280" s="21">
        <f t="shared" si="59"/>
        <v>107.10789723563138</v>
      </c>
      <c r="M280" s="19">
        <f t="shared" si="63"/>
        <v>2002049.2239999997</v>
      </c>
      <c r="N280" s="19">
        <f t="shared" si="63"/>
        <v>2142157.9447126277</v>
      </c>
    </row>
    <row r="281" spans="1:14" x14ac:dyDescent="0.15">
      <c r="A281" s="7">
        <f t="shared" si="60"/>
        <v>42983</v>
      </c>
      <c r="B281" s="10">
        <f t="shared" si="61"/>
        <v>2002049.2237581217</v>
      </c>
      <c r="C281" s="3">
        <f t="shared" si="53"/>
        <v>252.05479452054792</v>
      </c>
      <c r="D281" s="3">
        <f t="shared" si="54"/>
        <v>250.40409960400751</v>
      </c>
      <c r="E281" s="3">
        <f t="shared" si="55"/>
        <v>-1.6506949165404023</v>
      </c>
      <c r="F281" s="3">
        <f t="shared" si="56"/>
        <v>2002047.5730632052</v>
      </c>
      <c r="G281" s="14">
        <f t="shared" si="57"/>
        <v>2002047.5730000001</v>
      </c>
      <c r="I281" s="18">
        <f t="shared" si="64"/>
        <v>-352.42693679539786</v>
      </c>
      <c r="J281" s="18">
        <f t="shared" si="62"/>
        <v>140360.77550714821</v>
      </c>
      <c r="K281" s="21">
        <f t="shared" si="58"/>
        <v>100.10237865000001</v>
      </c>
      <c r="L281" s="21">
        <f t="shared" si="59"/>
        <v>107.12041742535742</v>
      </c>
      <c r="M281" s="19">
        <f t="shared" si="63"/>
        <v>2002047.5730000001</v>
      </c>
      <c r="N281" s="19">
        <f t="shared" si="63"/>
        <v>2142408.3485071482</v>
      </c>
    </row>
    <row r="282" spans="1:14" x14ac:dyDescent="0.15">
      <c r="A282" s="7">
        <f t="shared" si="60"/>
        <v>42984</v>
      </c>
      <c r="B282" s="10">
        <f t="shared" si="61"/>
        <v>2002047.5730632052</v>
      </c>
      <c r="C282" s="3">
        <f t="shared" si="53"/>
        <v>252.05479452054792</v>
      </c>
      <c r="D282" s="3">
        <f t="shared" si="54"/>
        <v>250.40389314516057</v>
      </c>
      <c r="E282" s="3">
        <f t="shared" si="55"/>
        <v>-1.6509013753873489</v>
      </c>
      <c r="F282" s="3">
        <f t="shared" si="56"/>
        <v>2002045.9221618299</v>
      </c>
      <c r="G282" s="14">
        <f t="shared" si="57"/>
        <v>2002045.922</v>
      </c>
      <c r="I282" s="18">
        <f t="shared" si="64"/>
        <v>-354.07783817078518</v>
      </c>
      <c r="J282" s="18">
        <f t="shared" si="62"/>
        <v>140612.83030166876</v>
      </c>
      <c r="K282" s="21">
        <f t="shared" si="58"/>
        <v>100.1022961</v>
      </c>
      <c r="L282" s="21">
        <f t="shared" si="59"/>
        <v>107.13293761508345</v>
      </c>
      <c r="M282" s="19">
        <f t="shared" si="63"/>
        <v>2002045.9220000003</v>
      </c>
      <c r="N282" s="19">
        <f t="shared" si="63"/>
        <v>2142658.7523016692</v>
      </c>
    </row>
    <row r="283" spans="1:14" x14ac:dyDescent="0.15">
      <c r="A283" s="7">
        <f t="shared" si="60"/>
        <v>42985</v>
      </c>
      <c r="B283" s="10">
        <f t="shared" si="61"/>
        <v>2002045.9221618299</v>
      </c>
      <c r="C283" s="3">
        <f t="shared" si="53"/>
        <v>252.05479452054792</v>
      </c>
      <c r="D283" s="3">
        <f t="shared" si="54"/>
        <v>250.40368666049099</v>
      </c>
      <c r="E283" s="3">
        <f t="shared" si="55"/>
        <v>-1.6511078600569249</v>
      </c>
      <c r="F283" s="3">
        <f t="shared" si="56"/>
        <v>2002044.2710539699</v>
      </c>
      <c r="G283" s="14">
        <f t="shared" si="57"/>
        <v>2002044.2709999999</v>
      </c>
      <c r="I283" s="18">
        <f t="shared" si="64"/>
        <v>-355.72894603084211</v>
      </c>
      <c r="J283" s="18">
        <f t="shared" si="62"/>
        <v>140864.8850961893</v>
      </c>
      <c r="K283" s="21">
        <f t="shared" si="58"/>
        <v>100.10221355</v>
      </c>
      <c r="L283" s="21">
        <f t="shared" si="59"/>
        <v>107.14545780480947</v>
      </c>
      <c r="M283" s="19">
        <f t="shared" si="63"/>
        <v>2002044.2709999999</v>
      </c>
      <c r="N283" s="19">
        <f t="shared" si="63"/>
        <v>2142909.1560961893</v>
      </c>
    </row>
    <row r="284" spans="1:14" x14ac:dyDescent="0.15">
      <c r="A284" s="7">
        <f t="shared" si="60"/>
        <v>42986</v>
      </c>
      <c r="B284" s="10">
        <f t="shared" si="61"/>
        <v>2002044.2710539699</v>
      </c>
      <c r="C284" s="3">
        <f t="shared" si="53"/>
        <v>252.05479452054792</v>
      </c>
      <c r="D284" s="3">
        <f t="shared" si="54"/>
        <v>250.4034801499956</v>
      </c>
      <c r="E284" s="3">
        <f t="shared" si="55"/>
        <v>-1.6513143705523134</v>
      </c>
      <c r="F284" s="3">
        <f t="shared" si="56"/>
        <v>2002042.6197395993</v>
      </c>
      <c r="G284" s="14">
        <f t="shared" si="57"/>
        <v>2002042.62</v>
      </c>
      <c r="I284" s="18">
        <f t="shared" si="64"/>
        <v>-357.38026040139442</v>
      </c>
      <c r="J284" s="18">
        <f t="shared" si="62"/>
        <v>141116.93989070985</v>
      </c>
      <c r="K284" s="21">
        <f t="shared" si="58"/>
        <v>100.102131</v>
      </c>
      <c r="L284" s="21">
        <f t="shared" si="59"/>
        <v>107.15797799453549</v>
      </c>
      <c r="M284" s="19">
        <f t="shared" si="63"/>
        <v>2002042.62</v>
      </c>
      <c r="N284" s="19">
        <f t="shared" si="63"/>
        <v>2143159.5598907098</v>
      </c>
    </row>
    <row r="285" spans="1:14" x14ac:dyDescent="0.15">
      <c r="A285" s="7">
        <f t="shared" si="60"/>
        <v>42987</v>
      </c>
      <c r="B285" s="10">
        <f t="shared" si="61"/>
        <v>2002042.6197395993</v>
      </c>
      <c r="C285" s="3">
        <f t="shared" si="53"/>
        <v>252.05479452054792</v>
      </c>
      <c r="D285" s="3">
        <f t="shared" si="54"/>
        <v>250.4032736136711</v>
      </c>
      <c r="E285" s="3">
        <f t="shared" si="55"/>
        <v>-1.6515209068768115</v>
      </c>
      <c r="F285" s="3">
        <f t="shared" si="56"/>
        <v>2002040.9682186923</v>
      </c>
      <c r="G285" s="14">
        <f t="shared" si="57"/>
        <v>2002040.9680000001</v>
      </c>
      <c r="I285" s="18">
        <f t="shared" si="64"/>
        <v>-359.03178130827121</v>
      </c>
      <c r="J285" s="18">
        <f t="shared" si="62"/>
        <v>141368.9946852304</v>
      </c>
      <c r="K285" s="21">
        <f t="shared" si="58"/>
        <v>100.10204840000002</v>
      </c>
      <c r="L285" s="21">
        <f t="shared" si="59"/>
        <v>107.17049813426154</v>
      </c>
      <c r="M285" s="19">
        <f t="shared" si="63"/>
        <v>2002040.9680000003</v>
      </c>
      <c r="N285" s="19">
        <f t="shared" si="63"/>
        <v>2143409.9626852307</v>
      </c>
    </row>
    <row r="286" spans="1:14" x14ac:dyDescent="0.15">
      <c r="A286" s="7">
        <f t="shared" si="60"/>
        <v>42988</v>
      </c>
      <c r="B286" s="10">
        <f t="shared" si="61"/>
        <v>2002040.9682186923</v>
      </c>
      <c r="C286" s="3">
        <f t="shared" si="53"/>
        <v>252.05479452054792</v>
      </c>
      <c r="D286" s="3">
        <f t="shared" si="54"/>
        <v>250.40306705151428</v>
      </c>
      <c r="E286" s="3">
        <f t="shared" si="55"/>
        <v>-1.6517274690336308</v>
      </c>
      <c r="F286" s="3">
        <f t="shared" si="56"/>
        <v>2002039.3164912234</v>
      </c>
      <c r="G286" s="14">
        <f t="shared" si="57"/>
        <v>2002039.3160000001</v>
      </c>
      <c r="I286" s="18">
        <f t="shared" si="64"/>
        <v>-360.68350877730484</v>
      </c>
      <c r="J286" s="18">
        <f t="shared" si="62"/>
        <v>141621.04947975095</v>
      </c>
      <c r="K286" s="21">
        <f t="shared" si="58"/>
        <v>100.10196580000002</v>
      </c>
      <c r="L286" s="21">
        <f t="shared" si="59"/>
        <v>107.18301827398756</v>
      </c>
      <c r="M286" s="19">
        <f t="shared" si="63"/>
        <v>2002039.3160000003</v>
      </c>
      <c r="N286" s="19">
        <f t="shared" si="63"/>
        <v>2143660.365479751</v>
      </c>
    </row>
    <row r="287" spans="1:14" x14ac:dyDescent="0.15">
      <c r="A287" s="7">
        <f t="shared" si="60"/>
        <v>42989</v>
      </c>
      <c r="B287" s="10">
        <f t="shared" si="61"/>
        <v>2002039.3164912234</v>
      </c>
      <c r="C287" s="3">
        <f t="shared" si="53"/>
        <v>252.05479452054792</v>
      </c>
      <c r="D287" s="3">
        <f t="shared" si="54"/>
        <v>250.40286046352199</v>
      </c>
      <c r="E287" s="3">
        <f t="shared" si="55"/>
        <v>-1.651934057025926</v>
      </c>
      <c r="F287" s="3">
        <f t="shared" si="56"/>
        <v>2002037.6645571664</v>
      </c>
      <c r="G287" s="14">
        <f t="shared" si="57"/>
        <v>2002037.665</v>
      </c>
      <c r="I287" s="18">
        <f t="shared" si="64"/>
        <v>-362.33544283433076</v>
      </c>
      <c r="J287" s="18">
        <f t="shared" si="62"/>
        <v>141873.10427427149</v>
      </c>
      <c r="K287" s="21">
        <f t="shared" si="58"/>
        <v>100.10188325</v>
      </c>
      <c r="L287" s="21">
        <f t="shared" si="59"/>
        <v>107.19553846371358</v>
      </c>
      <c r="M287" s="19">
        <f t="shared" si="63"/>
        <v>2002037.665</v>
      </c>
      <c r="N287" s="19">
        <f t="shared" si="63"/>
        <v>2143910.7692742716</v>
      </c>
    </row>
    <row r="288" spans="1:14" x14ac:dyDescent="0.15">
      <c r="A288" s="7">
        <f t="shared" si="60"/>
        <v>42990</v>
      </c>
      <c r="B288" s="10">
        <f t="shared" si="61"/>
        <v>2002037.6645571664</v>
      </c>
      <c r="C288" s="3">
        <f t="shared" si="53"/>
        <v>252.05479452054792</v>
      </c>
      <c r="D288" s="3">
        <f t="shared" si="54"/>
        <v>250.40265384969089</v>
      </c>
      <c r="E288" s="3">
        <f t="shared" si="55"/>
        <v>-1.6521406708570225</v>
      </c>
      <c r="F288" s="3">
        <f t="shared" si="56"/>
        <v>2002036.0124164955</v>
      </c>
      <c r="G288" s="14">
        <f t="shared" si="57"/>
        <v>2002036.0120000001</v>
      </c>
      <c r="I288" s="18">
        <f t="shared" si="64"/>
        <v>-363.98758350518779</v>
      </c>
      <c r="J288" s="18">
        <f t="shared" si="62"/>
        <v>142125.15906879204</v>
      </c>
      <c r="K288" s="21">
        <f t="shared" si="58"/>
        <v>100.1018006</v>
      </c>
      <c r="L288" s="21">
        <f t="shared" si="59"/>
        <v>107.2080585534396</v>
      </c>
      <c r="M288" s="19">
        <f t="shared" si="63"/>
        <v>2002036.0120000001</v>
      </c>
      <c r="N288" s="19">
        <f t="shared" si="63"/>
        <v>2144161.1710687922</v>
      </c>
    </row>
    <row r="289" spans="1:14" x14ac:dyDescent="0.15">
      <c r="A289" s="7">
        <f t="shared" si="60"/>
        <v>42991</v>
      </c>
      <c r="B289" s="10">
        <f t="shared" si="61"/>
        <v>2002036.0124164955</v>
      </c>
      <c r="C289" s="3">
        <f t="shared" si="53"/>
        <v>252.05479452054792</v>
      </c>
      <c r="D289" s="3">
        <f t="shared" si="54"/>
        <v>250.40244721001778</v>
      </c>
      <c r="E289" s="3">
        <f t="shared" si="55"/>
        <v>-1.6523473105301321</v>
      </c>
      <c r="F289" s="3">
        <f t="shared" si="56"/>
        <v>2002034.360069185</v>
      </c>
      <c r="G289" s="14">
        <f t="shared" si="57"/>
        <v>2002034.36</v>
      </c>
      <c r="I289" s="18">
        <f t="shared" si="64"/>
        <v>-365.63993081571789</v>
      </c>
      <c r="J289" s="18">
        <f t="shared" si="62"/>
        <v>142377.21386331259</v>
      </c>
      <c r="K289" s="21">
        <f t="shared" si="58"/>
        <v>100.10171800000001</v>
      </c>
      <c r="L289" s="21">
        <f t="shared" si="59"/>
        <v>107.22057869316563</v>
      </c>
      <c r="M289" s="19">
        <f t="shared" si="63"/>
        <v>2002034.36</v>
      </c>
      <c r="N289" s="19">
        <f t="shared" si="63"/>
        <v>2144411.5738633126</v>
      </c>
    </row>
    <row r="290" spans="1:14" x14ac:dyDescent="0.15">
      <c r="A290" s="7">
        <f t="shared" si="60"/>
        <v>42992</v>
      </c>
      <c r="B290" s="10">
        <f t="shared" si="61"/>
        <v>2002034.360069185</v>
      </c>
      <c r="C290" s="3">
        <f t="shared" si="53"/>
        <v>252.05479452054792</v>
      </c>
      <c r="D290" s="3">
        <f t="shared" si="54"/>
        <v>250.40224054449948</v>
      </c>
      <c r="E290" s="3">
        <f t="shared" si="55"/>
        <v>-1.6525539760484378</v>
      </c>
      <c r="F290" s="3">
        <f t="shared" si="56"/>
        <v>2002032.707515209</v>
      </c>
      <c r="G290" s="14">
        <f t="shared" si="57"/>
        <v>2002032.7080000001</v>
      </c>
      <c r="I290" s="18">
        <f t="shared" si="64"/>
        <v>-367.29248479176636</v>
      </c>
      <c r="J290" s="18">
        <f t="shared" si="62"/>
        <v>142629.26865783313</v>
      </c>
      <c r="K290" s="21">
        <f t="shared" si="58"/>
        <v>100.10163540000001</v>
      </c>
      <c r="L290" s="21">
        <f t="shared" si="59"/>
        <v>107.23309883289166</v>
      </c>
      <c r="M290" s="19">
        <f t="shared" si="63"/>
        <v>2002032.7080000001</v>
      </c>
      <c r="N290" s="19">
        <f t="shared" si="63"/>
        <v>2144661.976657833</v>
      </c>
    </row>
    <row r="291" spans="1:14" x14ac:dyDescent="0.15">
      <c r="A291" s="7">
        <f t="shared" si="60"/>
        <v>42993</v>
      </c>
      <c r="B291" s="10">
        <f t="shared" si="61"/>
        <v>2002032.707515209</v>
      </c>
      <c r="C291" s="3">
        <f t="shared" si="53"/>
        <v>252.05479452054792</v>
      </c>
      <c r="D291" s="3">
        <f t="shared" si="54"/>
        <v>250.40203385313271</v>
      </c>
      <c r="E291" s="3">
        <f t="shared" si="55"/>
        <v>-1.6527606674152082</v>
      </c>
      <c r="F291" s="3">
        <f t="shared" si="56"/>
        <v>2002031.0547545415</v>
      </c>
      <c r="G291" s="14">
        <f t="shared" si="57"/>
        <v>2002031.0549999999</v>
      </c>
      <c r="I291" s="18">
        <f t="shared" si="64"/>
        <v>-368.94524545918159</v>
      </c>
      <c r="J291" s="18">
        <f t="shared" si="62"/>
        <v>142881.32345235368</v>
      </c>
      <c r="K291" s="21">
        <f t="shared" si="58"/>
        <v>100.10155275</v>
      </c>
      <c r="L291" s="21">
        <f t="shared" si="59"/>
        <v>107.24561892261768</v>
      </c>
      <c r="M291" s="19">
        <f t="shared" si="63"/>
        <v>2002031.0549999999</v>
      </c>
      <c r="N291" s="19">
        <f t="shared" si="63"/>
        <v>2144912.3784523536</v>
      </c>
    </row>
    <row r="292" spans="1:14" x14ac:dyDescent="0.15">
      <c r="A292" s="7">
        <f t="shared" si="60"/>
        <v>42994</v>
      </c>
      <c r="B292" s="10">
        <f t="shared" si="61"/>
        <v>2002031.0547545415</v>
      </c>
      <c r="C292" s="3">
        <f t="shared" si="53"/>
        <v>252.05479452054792</v>
      </c>
      <c r="D292" s="3">
        <f t="shared" si="54"/>
        <v>250.40182713591423</v>
      </c>
      <c r="E292" s="3">
        <f t="shared" si="55"/>
        <v>-1.6529673846336834</v>
      </c>
      <c r="F292" s="3">
        <f t="shared" si="56"/>
        <v>2002029.4017871569</v>
      </c>
      <c r="G292" s="14">
        <f t="shared" si="57"/>
        <v>2002029.402</v>
      </c>
      <c r="I292" s="18">
        <f t="shared" si="64"/>
        <v>-370.5982128438153</v>
      </c>
      <c r="J292" s="18">
        <f t="shared" si="62"/>
        <v>143133.37824687423</v>
      </c>
      <c r="K292" s="21">
        <f t="shared" si="58"/>
        <v>100.10147009999999</v>
      </c>
      <c r="L292" s="21">
        <f t="shared" si="59"/>
        <v>107.25813901234369</v>
      </c>
      <c r="M292" s="19">
        <f t="shared" si="63"/>
        <v>2002029.4019999995</v>
      </c>
      <c r="N292" s="19">
        <f t="shared" si="63"/>
        <v>2145162.7802468739</v>
      </c>
    </row>
    <row r="293" spans="1:14" x14ac:dyDescent="0.15">
      <c r="A293" s="7">
        <f t="shared" si="60"/>
        <v>42995</v>
      </c>
      <c r="B293" s="10">
        <f t="shared" si="61"/>
        <v>2002029.4017871569</v>
      </c>
      <c r="C293" s="3">
        <f t="shared" si="53"/>
        <v>252.05479452054792</v>
      </c>
      <c r="D293" s="3">
        <f t="shared" si="54"/>
        <v>250.40162039284084</v>
      </c>
      <c r="E293" s="3">
        <f t="shared" si="55"/>
        <v>-1.6531741277070751</v>
      </c>
      <c r="F293" s="3">
        <f t="shared" si="56"/>
        <v>2002027.7486130293</v>
      </c>
      <c r="G293" s="14">
        <f t="shared" si="57"/>
        <v>2002027.7490000001</v>
      </c>
      <c r="I293" s="18">
        <f t="shared" si="64"/>
        <v>-372.25138697152238</v>
      </c>
      <c r="J293" s="18">
        <f t="shared" si="62"/>
        <v>143385.43304139478</v>
      </c>
      <c r="K293" s="21">
        <f t="shared" si="58"/>
        <v>100.10138745000002</v>
      </c>
      <c r="L293" s="21">
        <f t="shared" si="59"/>
        <v>107.27065910206976</v>
      </c>
      <c r="M293" s="19">
        <f t="shared" si="63"/>
        <v>2002027.7490000003</v>
      </c>
      <c r="N293" s="19">
        <f t="shared" si="63"/>
        <v>2145413.182041395</v>
      </c>
    </row>
    <row r="294" spans="1:14" x14ac:dyDescent="0.15">
      <c r="A294" s="7">
        <f t="shared" si="60"/>
        <v>42996</v>
      </c>
      <c r="B294" s="10">
        <f t="shared" si="61"/>
        <v>2002027.7486130293</v>
      </c>
      <c r="C294" s="3">
        <f t="shared" si="53"/>
        <v>252.05479452054792</v>
      </c>
      <c r="D294" s="3">
        <f t="shared" si="54"/>
        <v>250.40141362390926</v>
      </c>
      <c r="E294" s="3">
        <f t="shared" si="55"/>
        <v>-1.6533808966386516</v>
      </c>
      <c r="F294" s="3">
        <f t="shared" si="56"/>
        <v>2002026.0952321326</v>
      </c>
      <c r="G294" s="14">
        <f t="shared" si="57"/>
        <v>2002026.095</v>
      </c>
      <c r="I294" s="18">
        <f t="shared" si="64"/>
        <v>-373.904767868161</v>
      </c>
      <c r="J294" s="18">
        <f t="shared" si="62"/>
        <v>143637.48783591532</v>
      </c>
      <c r="K294" s="21">
        <f t="shared" si="58"/>
        <v>100.10130475000001</v>
      </c>
      <c r="L294" s="21">
        <f t="shared" si="59"/>
        <v>107.28317914179578</v>
      </c>
      <c r="M294" s="19">
        <f t="shared" si="63"/>
        <v>2002026.0950000002</v>
      </c>
      <c r="N294" s="19">
        <f t="shared" si="63"/>
        <v>2145663.5828359155</v>
      </c>
    </row>
    <row r="295" spans="1:14" x14ac:dyDescent="0.15">
      <c r="A295" s="7">
        <f t="shared" si="60"/>
        <v>42997</v>
      </c>
      <c r="B295" s="10">
        <f t="shared" si="61"/>
        <v>2002026.0952321326</v>
      </c>
      <c r="C295" s="3">
        <f t="shared" si="53"/>
        <v>252.05479452054792</v>
      </c>
      <c r="D295" s="3">
        <f t="shared" si="54"/>
        <v>250.40120682911629</v>
      </c>
      <c r="E295" s="3">
        <f t="shared" si="55"/>
        <v>-1.6535876914316248</v>
      </c>
      <c r="F295" s="3">
        <f t="shared" si="56"/>
        <v>2002024.4416444411</v>
      </c>
      <c r="G295" s="14">
        <f t="shared" si="57"/>
        <v>2002024.442</v>
      </c>
      <c r="I295" s="18">
        <f t="shared" si="64"/>
        <v>-375.55835555959266</v>
      </c>
      <c r="J295" s="18">
        <f t="shared" si="62"/>
        <v>143889.54263043587</v>
      </c>
      <c r="K295" s="21">
        <f t="shared" si="58"/>
        <v>100.10122210000002</v>
      </c>
      <c r="L295" s="21">
        <f t="shared" si="59"/>
        <v>107.29569923152181</v>
      </c>
      <c r="M295" s="19">
        <f t="shared" si="63"/>
        <v>2002024.4420000003</v>
      </c>
      <c r="N295" s="19">
        <f t="shared" si="63"/>
        <v>2145913.9846304362</v>
      </c>
    </row>
    <row r="296" spans="1:14" x14ac:dyDescent="0.15">
      <c r="A296" s="7">
        <f t="shared" si="60"/>
        <v>42998</v>
      </c>
      <c r="B296" s="10">
        <f t="shared" si="61"/>
        <v>2002024.4416444411</v>
      </c>
      <c r="C296" s="3">
        <f t="shared" si="53"/>
        <v>252.05479452054792</v>
      </c>
      <c r="D296" s="3">
        <f t="shared" si="54"/>
        <v>250.40100000845871</v>
      </c>
      <c r="E296" s="3">
        <f t="shared" si="55"/>
        <v>-1.6537945120892061</v>
      </c>
      <c r="F296" s="3">
        <f t="shared" si="56"/>
        <v>2002022.787849929</v>
      </c>
      <c r="G296" s="14">
        <f t="shared" si="57"/>
        <v>2002022.7879999999</v>
      </c>
      <c r="I296" s="18">
        <f t="shared" si="64"/>
        <v>-377.21215007168189</v>
      </c>
      <c r="J296" s="18">
        <f t="shared" si="62"/>
        <v>144141.59742495642</v>
      </c>
      <c r="K296" s="21">
        <f t="shared" si="58"/>
        <v>100.10113940000001</v>
      </c>
      <c r="L296" s="21">
        <f t="shared" si="59"/>
        <v>107.30821927124782</v>
      </c>
      <c r="M296" s="19">
        <f t="shared" si="63"/>
        <v>2002022.7880000002</v>
      </c>
      <c r="N296" s="19">
        <f t="shared" si="63"/>
        <v>2146164.3854249562</v>
      </c>
    </row>
    <row r="297" spans="1:14" x14ac:dyDescent="0.15">
      <c r="A297" s="7">
        <f t="shared" si="60"/>
        <v>42999</v>
      </c>
      <c r="B297" s="10">
        <f t="shared" si="61"/>
        <v>2002022.787849929</v>
      </c>
      <c r="C297" s="3">
        <f t="shared" si="53"/>
        <v>252.05479452054792</v>
      </c>
      <c r="D297" s="3">
        <f t="shared" si="54"/>
        <v>250.40079316193325</v>
      </c>
      <c r="E297" s="3">
        <f t="shared" si="55"/>
        <v>-1.6540013586146642</v>
      </c>
      <c r="F297" s="3">
        <f t="shared" si="56"/>
        <v>2002021.1338485703</v>
      </c>
      <c r="G297" s="14">
        <f t="shared" si="57"/>
        <v>2002021.1340000001</v>
      </c>
      <c r="I297" s="18">
        <f t="shared" si="64"/>
        <v>-378.86615143029655</v>
      </c>
      <c r="J297" s="18">
        <f t="shared" si="62"/>
        <v>144393.65221947696</v>
      </c>
      <c r="K297" s="21">
        <f t="shared" si="58"/>
        <v>100.1010567</v>
      </c>
      <c r="L297" s="21">
        <f t="shared" si="59"/>
        <v>107.32073931097385</v>
      </c>
      <c r="M297" s="19">
        <f t="shared" si="63"/>
        <v>2002021.1340000001</v>
      </c>
      <c r="N297" s="19">
        <f t="shared" si="63"/>
        <v>2146414.7862194772</v>
      </c>
    </row>
    <row r="298" spans="1:14" x14ac:dyDescent="0.15">
      <c r="A298" s="7">
        <f t="shared" si="60"/>
        <v>43000</v>
      </c>
      <c r="B298" s="10">
        <f t="shared" si="61"/>
        <v>2002021.1338485703</v>
      </c>
      <c r="C298" s="3">
        <f t="shared" si="53"/>
        <v>252.05479452054792</v>
      </c>
      <c r="D298" s="3">
        <f t="shared" si="54"/>
        <v>250.40058628953668</v>
      </c>
      <c r="E298" s="3">
        <f t="shared" si="55"/>
        <v>-1.6542082310112391</v>
      </c>
      <c r="F298" s="3">
        <f t="shared" si="56"/>
        <v>2002019.4796403393</v>
      </c>
      <c r="G298" s="14">
        <f t="shared" si="57"/>
        <v>2002019.48</v>
      </c>
      <c r="I298" s="18">
        <f t="shared" si="64"/>
        <v>-380.52035966130779</v>
      </c>
      <c r="J298" s="18">
        <f t="shared" si="62"/>
        <v>144645.70701399751</v>
      </c>
      <c r="K298" s="21">
        <f t="shared" si="58"/>
        <v>100.10097399999999</v>
      </c>
      <c r="L298" s="21">
        <f t="shared" si="59"/>
        <v>107.33325935069988</v>
      </c>
      <c r="M298" s="19">
        <f t="shared" si="63"/>
        <v>2002019.48</v>
      </c>
      <c r="N298" s="19">
        <f t="shared" si="63"/>
        <v>2146665.1870139972</v>
      </c>
    </row>
    <row r="299" spans="1:14" x14ac:dyDescent="0.15">
      <c r="A299" s="7">
        <f t="shared" si="60"/>
        <v>43001</v>
      </c>
      <c r="B299" s="10">
        <f t="shared" si="61"/>
        <v>2002019.4796403393</v>
      </c>
      <c r="C299" s="3">
        <f t="shared" si="53"/>
        <v>252.05479452054792</v>
      </c>
      <c r="D299" s="3">
        <f t="shared" si="54"/>
        <v>250.40037939126577</v>
      </c>
      <c r="E299" s="3">
        <f t="shared" si="55"/>
        <v>-1.6544151292821425</v>
      </c>
      <c r="F299" s="3">
        <f t="shared" si="56"/>
        <v>2002017.8252252101</v>
      </c>
      <c r="G299" s="14">
        <f t="shared" si="57"/>
        <v>2002017.825</v>
      </c>
      <c r="I299" s="18">
        <f t="shared" si="64"/>
        <v>-382.17477479058994</v>
      </c>
      <c r="J299" s="18">
        <f t="shared" si="62"/>
        <v>144897.76180851806</v>
      </c>
      <c r="K299" s="21">
        <f t="shared" si="58"/>
        <v>100.10089124999999</v>
      </c>
      <c r="L299" s="21">
        <f t="shared" si="59"/>
        <v>107.34577934042589</v>
      </c>
      <c r="M299" s="19">
        <f t="shared" si="63"/>
        <v>2002017.8249999997</v>
      </c>
      <c r="N299" s="19">
        <f t="shared" si="63"/>
        <v>2146915.586808518</v>
      </c>
    </row>
    <row r="300" spans="1:14" x14ac:dyDescent="0.15">
      <c r="A300" s="7">
        <f t="shared" si="60"/>
        <v>43002</v>
      </c>
      <c r="B300" s="10">
        <f t="shared" si="61"/>
        <v>2002017.8252252101</v>
      </c>
      <c r="C300" s="3">
        <f t="shared" si="53"/>
        <v>252.05479452054792</v>
      </c>
      <c r="D300" s="3">
        <f t="shared" si="54"/>
        <v>250.40017246711733</v>
      </c>
      <c r="E300" s="3">
        <f t="shared" si="55"/>
        <v>-1.654622053430586</v>
      </c>
      <c r="F300" s="3">
        <f t="shared" si="56"/>
        <v>2002016.1706031566</v>
      </c>
      <c r="G300" s="14">
        <f t="shared" si="57"/>
        <v>2002016.1710000001</v>
      </c>
      <c r="I300" s="18">
        <f t="shared" si="64"/>
        <v>-383.82939684402049</v>
      </c>
      <c r="J300" s="18">
        <f t="shared" si="62"/>
        <v>145149.81660303861</v>
      </c>
      <c r="K300" s="21">
        <f t="shared" si="58"/>
        <v>100.10080855000001</v>
      </c>
      <c r="L300" s="21">
        <f t="shared" si="59"/>
        <v>107.35829938015195</v>
      </c>
      <c r="M300" s="19">
        <f t="shared" si="63"/>
        <v>2002016.1710000003</v>
      </c>
      <c r="N300" s="19">
        <f t="shared" si="63"/>
        <v>2147165.987603039</v>
      </c>
    </row>
    <row r="301" spans="1:14" x14ac:dyDescent="0.15">
      <c r="A301" s="7">
        <f t="shared" si="60"/>
        <v>43003</v>
      </c>
      <c r="B301" s="10">
        <f t="shared" si="61"/>
        <v>2002016.1706031566</v>
      </c>
      <c r="C301" s="3">
        <f t="shared" si="53"/>
        <v>252.05479452054792</v>
      </c>
      <c r="D301" s="3">
        <f t="shared" si="54"/>
        <v>250.39996551708802</v>
      </c>
      <c r="E301" s="3">
        <f t="shared" si="55"/>
        <v>-1.6548290034598949</v>
      </c>
      <c r="F301" s="3">
        <f t="shared" si="56"/>
        <v>2002014.5157741532</v>
      </c>
      <c r="G301" s="14">
        <f t="shared" si="57"/>
        <v>2002014.5160000001</v>
      </c>
      <c r="I301" s="18">
        <f t="shared" si="64"/>
        <v>-385.48422584748039</v>
      </c>
      <c r="J301" s="18">
        <f t="shared" si="62"/>
        <v>145401.87139755915</v>
      </c>
      <c r="K301" s="21">
        <f t="shared" si="58"/>
        <v>100.10072580000001</v>
      </c>
      <c r="L301" s="21">
        <f t="shared" si="59"/>
        <v>107.37081936987796</v>
      </c>
      <c r="M301" s="19">
        <f t="shared" si="63"/>
        <v>2002014.5160000003</v>
      </c>
      <c r="N301" s="19">
        <f t="shared" si="63"/>
        <v>2147416.3873975594</v>
      </c>
    </row>
    <row r="302" spans="1:14" x14ac:dyDescent="0.15">
      <c r="A302" s="7">
        <f t="shared" si="60"/>
        <v>43004</v>
      </c>
      <c r="B302" s="10">
        <f t="shared" si="61"/>
        <v>2002014.5157741532</v>
      </c>
      <c r="C302" s="3">
        <f t="shared" si="53"/>
        <v>252.05479452054792</v>
      </c>
      <c r="D302" s="3">
        <f t="shared" si="54"/>
        <v>250.39975854117472</v>
      </c>
      <c r="E302" s="3">
        <f t="shared" si="55"/>
        <v>-1.6550359793731957</v>
      </c>
      <c r="F302" s="3">
        <f t="shared" si="56"/>
        <v>2002012.8607381738</v>
      </c>
      <c r="G302" s="14">
        <f t="shared" si="57"/>
        <v>2002012.861</v>
      </c>
      <c r="I302" s="18">
        <f t="shared" si="64"/>
        <v>-387.13926182685361</v>
      </c>
      <c r="J302" s="18">
        <f t="shared" si="62"/>
        <v>145653.9261920797</v>
      </c>
      <c r="K302" s="21">
        <f t="shared" si="58"/>
        <v>100.10064304999999</v>
      </c>
      <c r="L302" s="21">
        <f t="shared" si="59"/>
        <v>107.38333935960398</v>
      </c>
      <c r="M302" s="19">
        <f t="shared" si="63"/>
        <v>2002012.8609999996</v>
      </c>
      <c r="N302" s="19">
        <f t="shared" si="63"/>
        <v>2147666.7871920797</v>
      </c>
    </row>
    <row r="303" spans="1:14" x14ac:dyDescent="0.15">
      <c r="A303" s="7">
        <f t="shared" si="60"/>
        <v>43005</v>
      </c>
      <c r="B303" s="10">
        <f t="shared" si="61"/>
        <v>2002012.8607381738</v>
      </c>
      <c r="C303" s="3">
        <f t="shared" si="53"/>
        <v>252.05479452054792</v>
      </c>
      <c r="D303" s="3">
        <f t="shared" si="54"/>
        <v>250.3995515393741</v>
      </c>
      <c r="E303" s="3">
        <f t="shared" si="55"/>
        <v>-1.6552429811738136</v>
      </c>
      <c r="F303" s="3">
        <f t="shared" si="56"/>
        <v>2002011.2054951927</v>
      </c>
      <c r="G303" s="14">
        <f t="shared" si="57"/>
        <v>2002011.2050000001</v>
      </c>
      <c r="I303" s="18">
        <f t="shared" si="64"/>
        <v>-388.79450480802745</v>
      </c>
      <c r="J303" s="18">
        <f t="shared" si="62"/>
        <v>145905.98098660025</v>
      </c>
      <c r="K303" s="21">
        <f t="shared" si="58"/>
        <v>100.10056025</v>
      </c>
      <c r="L303" s="21">
        <f t="shared" si="59"/>
        <v>107.39585929933001</v>
      </c>
      <c r="M303" s="19">
        <f t="shared" si="63"/>
        <v>2002011.2050000001</v>
      </c>
      <c r="N303" s="19">
        <f t="shared" si="63"/>
        <v>2147917.1859866004</v>
      </c>
    </row>
    <row r="304" spans="1:14" x14ac:dyDescent="0.15">
      <c r="A304" s="7">
        <f t="shared" si="60"/>
        <v>43006</v>
      </c>
      <c r="B304" s="10">
        <f t="shared" si="61"/>
        <v>2002011.2054951927</v>
      </c>
      <c r="C304" s="3">
        <f t="shared" si="53"/>
        <v>252.05479452054792</v>
      </c>
      <c r="D304" s="3">
        <f t="shared" si="54"/>
        <v>250.39934451168298</v>
      </c>
      <c r="E304" s="3">
        <f t="shared" si="55"/>
        <v>-1.655450008864932</v>
      </c>
      <c r="F304" s="3">
        <f t="shared" si="56"/>
        <v>2002009.5500451839</v>
      </c>
      <c r="G304" s="14">
        <f t="shared" si="57"/>
        <v>2002009.55</v>
      </c>
      <c r="I304" s="18">
        <f t="shared" si="64"/>
        <v>-390.44995481689239</v>
      </c>
      <c r="J304" s="18">
        <f t="shared" si="62"/>
        <v>146158.03578112079</v>
      </c>
      <c r="K304" s="21">
        <f t="shared" si="58"/>
        <v>100.1004775</v>
      </c>
      <c r="L304" s="21">
        <f t="shared" si="59"/>
        <v>107.40837928905604</v>
      </c>
      <c r="M304" s="19">
        <f t="shared" si="63"/>
        <v>2002009.55</v>
      </c>
      <c r="N304" s="19">
        <f t="shared" si="63"/>
        <v>2148167.5857811212</v>
      </c>
    </row>
    <row r="305" spans="1:14" x14ac:dyDescent="0.15">
      <c r="A305" s="7">
        <f t="shared" si="60"/>
        <v>43007</v>
      </c>
      <c r="B305" s="10">
        <f t="shared" si="61"/>
        <v>2002009.5500451839</v>
      </c>
      <c r="C305" s="3">
        <f t="shared" si="53"/>
        <v>252.05479452054792</v>
      </c>
      <c r="D305" s="3">
        <f t="shared" si="54"/>
        <v>250.3991374580981</v>
      </c>
      <c r="E305" s="3">
        <f t="shared" si="55"/>
        <v>-1.6556570624498193</v>
      </c>
      <c r="F305" s="3">
        <f t="shared" si="56"/>
        <v>2002007.8943881213</v>
      </c>
      <c r="G305" s="14">
        <f t="shared" si="57"/>
        <v>2002007.8940000001</v>
      </c>
      <c r="I305" s="18">
        <f t="shared" si="64"/>
        <v>-392.10561187934218</v>
      </c>
      <c r="J305" s="18">
        <f t="shared" si="62"/>
        <v>146410.09057564134</v>
      </c>
      <c r="K305" s="21">
        <f t="shared" si="58"/>
        <v>100.10039470000001</v>
      </c>
      <c r="L305" s="21">
        <f t="shared" si="59"/>
        <v>107.42089922878208</v>
      </c>
      <c r="M305" s="19">
        <f t="shared" si="63"/>
        <v>2002007.8940000001</v>
      </c>
      <c r="N305" s="19">
        <f t="shared" si="63"/>
        <v>2148417.9845756413</v>
      </c>
    </row>
    <row r="306" spans="1:14" x14ac:dyDescent="0.15">
      <c r="A306" s="7">
        <f t="shared" si="60"/>
        <v>43008</v>
      </c>
      <c r="B306" s="10">
        <f t="shared" si="61"/>
        <v>2002007.8943881213</v>
      </c>
      <c r="C306" s="3">
        <f t="shared" si="53"/>
        <v>252.05479452054792</v>
      </c>
      <c r="D306" s="3">
        <f t="shared" si="54"/>
        <v>250.3989303786162</v>
      </c>
      <c r="E306" s="3">
        <f t="shared" si="55"/>
        <v>-1.6558641419317155</v>
      </c>
      <c r="F306" s="3">
        <f t="shared" si="56"/>
        <v>2002006.2385239794</v>
      </c>
      <c r="G306" s="14">
        <f t="shared" si="57"/>
        <v>2002006.2390000001</v>
      </c>
      <c r="I306" s="18">
        <f t="shared" si="64"/>
        <v>-393.76147602127389</v>
      </c>
      <c r="J306" s="18">
        <f t="shared" si="62"/>
        <v>146662.14537016189</v>
      </c>
      <c r="K306" s="21">
        <f t="shared" si="58"/>
        <v>100.10031194999999</v>
      </c>
      <c r="L306" s="21">
        <f t="shared" si="59"/>
        <v>107.43341921850809</v>
      </c>
      <c r="M306" s="19">
        <f t="shared" si="63"/>
        <v>2002006.2389999998</v>
      </c>
      <c r="N306" s="19">
        <f t="shared" si="63"/>
        <v>2148668.3843701617</v>
      </c>
    </row>
    <row r="307" spans="1:14" x14ac:dyDescent="0.15">
      <c r="A307" s="7">
        <f t="shared" si="60"/>
        <v>43009</v>
      </c>
      <c r="B307" s="10">
        <f t="shared" si="61"/>
        <v>2002006.2385239794</v>
      </c>
      <c r="C307" s="3">
        <f t="shared" si="53"/>
        <v>252.05479452054792</v>
      </c>
      <c r="D307" s="3">
        <f t="shared" si="54"/>
        <v>250.39872327323408</v>
      </c>
      <c r="E307" s="3">
        <f t="shared" si="55"/>
        <v>-1.6560712473138324</v>
      </c>
      <c r="F307" s="3">
        <f t="shared" si="56"/>
        <v>2002004.5824527321</v>
      </c>
      <c r="G307" s="14">
        <f t="shared" si="57"/>
        <v>2002004.5819999999</v>
      </c>
      <c r="I307" s="18">
        <f t="shared" si="64"/>
        <v>-395.41754726858773</v>
      </c>
      <c r="J307" s="18">
        <f t="shared" si="62"/>
        <v>146914.20016468244</v>
      </c>
      <c r="K307" s="21">
        <f t="shared" si="58"/>
        <v>100.10022910000001</v>
      </c>
      <c r="L307" s="21">
        <f t="shared" si="59"/>
        <v>107.44593910823413</v>
      </c>
      <c r="M307" s="19">
        <f t="shared" si="63"/>
        <v>2002004.5820000002</v>
      </c>
      <c r="N307" s="19">
        <f t="shared" si="63"/>
        <v>2148918.7821646826</v>
      </c>
    </row>
    <row r="308" spans="1:14" x14ac:dyDescent="0.15">
      <c r="A308" s="7">
        <f t="shared" si="60"/>
        <v>43010</v>
      </c>
      <c r="B308" s="10">
        <f t="shared" si="61"/>
        <v>2002004.5824527321</v>
      </c>
      <c r="C308" s="3">
        <f t="shared" si="53"/>
        <v>252.05479452054792</v>
      </c>
      <c r="D308" s="3">
        <f t="shared" si="54"/>
        <v>250.39851614194848</v>
      </c>
      <c r="E308" s="3">
        <f t="shared" si="55"/>
        <v>-1.6562783785994384</v>
      </c>
      <c r="F308" s="3">
        <f t="shared" si="56"/>
        <v>2002002.9261743536</v>
      </c>
      <c r="G308" s="14">
        <f t="shared" si="57"/>
        <v>2002002.926</v>
      </c>
      <c r="I308" s="18">
        <f t="shared" si="64"/>
        <v>-397.07382564718716</v>
      </c>
      <c r="J308" s="18">
        <f t="shared" si="62"/>
        <v>147166.25495920298</v>
      </c>
      <c r="K308" s="21">
        <f t="shared" si="58"/>
        <v>100.10014629999999</v>
      </c>
      <c r="L308" s="21">
        <f t="shared" si="59"/>
        <v>107.45845904796015</v>
      </c>
      <c r="M308" s="19">
        <f t="shared" si="63"/>
        <v>2002002.926</v>
      </c>
      <c r="N308" s="19">
        <f t="shared" si="63"/>
        <v>2149169.1809592028</v>
      </c>
    </row>
    <row r="309" spans="1:14" x14ac:dyDescent="0.15">
      <c r="A309" s="7">
        <f t="shared" si="60"/>
        <v>43011</v>
      </c>
      <c r="B309" s="10">
        <f t="shared" si="61"/>
        <v>2002002.9261743536</v>
      </c>
      <c r="C309" s="3">
        <f t="shared" si="53"/>
        <v>252.05479452054792</v>
      </c>
      <c r="D309" s="3">
        <f t="shared" si="54"/>
        <v>250.39830898475614</v>
      </c>
      <c r="E309" s="3">
        <f t="shared" si="55"/>
        <v>-1.6564855357917736</v>
      </c>
      <c r="F309" s="3">
        <f t="shared" si="56"/>
        <v>2002001.2696888177</v>
      </c>
      <c r="G309" s="14">
        <f t="shared" si="57"/>
        <v>2002001.27</v>
      </c>
      <c r="I309" s="18">
        <f t="shared" si="64"/>
        <v>-398.73031118297894</v>
      </c>
      <c r="J309" s="18">
        <f t="shared" si="62"/>
        <v>147418.30975372353</v>
      </c>
      <c r="K309" s="21">
        <f t="shared" si="58"/>
        <v>100.1000635</v>
      </c>
      <c r="L309" s="21">
        <f t="shared" si="59"/>
        <v>107.47097898768618</v>
      </c>
      <c r="M309" s="19">
        <f t="shared" si="63"/>
        <v>2002001.27</v>
      </c>
      <c r="N309" s="19">
        <f t="shared" si="63"/>
        <v>2149419.5797537239</v>
      </c>
    </row>
    <row r="310" spans="1:14" x14ac:dyDescent="0.15">
      <c r="A310" s="7">
        <f t="shared" si="60"/>
        <v>43012</v>
      </c>
      <c r="B310" s="10">
        <f t="shared" si="61"/>
        <v>2002001.2696888177</v>
      </c>
      <c r="C310" s="3">
        <f t="shared" si="53"/>
        <v>252.05479452054792</v>
      </c>
      <c r="D310" s="3">
        <f t="shared" si="54"/>
        <v>250.39810180165387</v>
      </c>
      <c r="E310" s="3">
        <f t="shared" si="55"/>
        <v>-1.6566927188940497</v>
      </c>
      <c r="F310" s="3">
        <f t="shared" si="56"/>
        <v>2001999.6129960988</v>
      </c>
      <c r="G310" s="14">
        <f t="shared" si="57"/>
        <v>2001999.6129999999</v>
      </c>
      <c r="I310" s="18">
        <f t="shared" si="64"/>
        <v>-400.38700390187296</v>
      </c>
      <c r="J310" s="18">
        <f t="shared" si="62"/>
        <v>147670.36454824408</v>
      </c>
      <c r="K310" s="21">
        <f t="shared" si="58"/>
        <v>100.09998064999999</v>
      </c>
      <c r="L310" s="21">
        <f t="shared" si="59"/>
        <v>107.4834988774122</v>
      </c>
      <c r="M310" s="19">
        <f t="shared" si="63"/>
        <v>2001999.6129999999</v>
      </c>
      <c r="N310" s="19">
        <f t="shared" si="63"/>
        <v>2149669.9775482439</v>
      </c>
    </row>
    <row r="311" spans="1:14" x14ac:dyDescent="0.15">
      <c r="A311" s="7">
        <f t="shared" si="60"/>
        <v>43013</v>
      </c>
      <c r="B311" s="10">
        <f t="shared" si="61"/>
        <v>2001999.6129960988</v>
      </c>
      <c r="C311" s="3">
        <f t="shared" si="53"/>
        <v>252.05479452054792</v>
      </c>
      <c r="D311" s="3">
        <f t="shared" si="54"/>
        <v>250.39789459263838</v>
      </c>
      <c r="E311" s="3">
        <f t="shared" si="55"/>
        <v>-1.6568999279095351</v>
      </c>
      <c r="F311" s="3">
        <f t="shared" si="56"/>
        <v>2001997.9560961709</v>
      </c>
      <c r="G311" s="14">
        <f t="shared" si="57"/>
        <v>2001997.956</v>
      </c>
      <c r="I311" s="18">
        <f t="shared" si="64"/>
        <v>-402.04390382978249</v>
      </c>
      <c r="J311" s="18">
        <f t="shared" si="62"/>
        <v>147922.41934276462</v>
      </c>
      <c r="K311" s="21">
        <f t="shared" si="58"/>
        <v>100.09989779999999</v>
      </c>
      <c r="L311" s="21">
        <f t="shared" si="59"/>
        <v>107.49601876713822</v>
      </c>
      <c r="M311" s="19">
        <f t="shared" si="63"/>
        <v>2001997.956</v>
      </c>
      <c r="N311" s="19">
        <f t="shared" si="63"/>
        <v>2149920.3753427644</v>
      </c>
    </row>
    <row r="312" spans="1:14" x14ac:dyDescent="0.15">
      <c r="A312" s="7">
        <f t="shared" si="60"/>
        <v>43014</v>
      </c>
      <c r="B312" s="10">
        <f t="shared" si="61"/>
        <v>2001997.9560961709</v>
      </c>
      <c r="C312" s="3">
        <f t="shared" si="53"/>
        <v>252.05479452054792</v>
      </c>
      <c r="D312" s="3">
        <f t="shared" si="54"/>
        <v>250.39768735770647</v>
      </c>
      <c r="E312" s="3">
        <f t="shared" si="55"/>
        <v>-1.6571071628414415</v>
      </c>
      <c r="F312" s="3">
        <f t="shared" si="56"/>
        <v>2001996.2989890082</v>
      </c>
      <c r="G312" s="14">
        <f t="shared" si="57"/>
        <v>2001996.2990000001</v>
      </c>
      <c r="I312" s="18">
        <f t="shared" si="64"/>
        <v>-403.70101099262394</v>
      </c>
      <c r="J312" s="18">
        <f t="shared" si="62"/>
        <v>148174.47413728517</v>
      </c>
      <c r="K312" s="21">
        <f t="shared" si="58"/>
        <v>100.09981495</v>
      </c>
      <c r="L312" s="21">
        <f t="shared" si="59"/>
        <v>107.50853865686426</v>
      </c>
      <c r="M312" s="19">
        <f t="shared" si="63"/>
        <v>2001996.2989999996</v>
      </c>
      <c r="N312" s="19">
        <f t="shared" si="63"/>
        <v>2150170.7731372849</v>
      </c>
    </row>
    <row r="313" spans="1:14" x14ac:dyDescent="0.15">
      <c r="A313" s="7">
        <f t="shared" si="60"/>
        <v>43015</v>
      </c>
      <c r="B313" s="10">
        <f t="shared" si="61"/>
        <v>2001996.2989890082</v>
      </c>
      <c r="C313" s="3">
        <f t="shared" si="53"/>
        <v>252.05479452054792</v>
      </c>
      <c r="D313" s="3">
        <f t="shared" si="54"/>
        <v>250.39748009685488</v>
      </c>
      <c r="E313" s="3">
        <f t="shared" si="55"/>
        <v>-1.6573144236930375</v>
      </c>
      <c r="F313" s="3">
        <f t="shared" si="56"/>
        <v>2001994.6416745845</v>
      </c>
      <c r="G313" s="14">
        <f t="shared" si="57"/>
        <v>2001994.642</v>
      </c>
      <c r="I313" s="18">
        <f t="shared" si="64"/>
        <v>-405.35832541631697</v>
      </c>
      <c r="J313" s="18">
        <f t="shared" si="62"/>
        <v>148426.52893180572</v>
      </c>
      <c r="K313" s="21">
        <f t="shared" si="58"/>
        <v>100.09973210000001</v>
      </c>
      <c r="L313" s="21">
        <f t="shared" si="59"/>
        <v>107.5210585465903</v>
      </c>
      <c r="M313" s="19">
        <f t="shared" si="63"/>
        <v>2001994.6420000002</v>
      </c>
      <c r="N313" s="19">
        <f t="shared" si="63"/>
        <v>2150421.1709318059</v>
      </c>
    </row>
    <row r="314" spans="1:14" x14ac:dyDescent="0.15">
      <c r="A314" s="7">
        <f t="shared" si="60"/>
        <v>43016</v>
      </c>
      <c r="B314" s="10">
        <f t="shared" si="61"/>
        <v>2001994.6416745845</v>
      </c>
      <c r="C314" s="3">
        <f t="shared" si="53"/>
        <v>252.05479452054792</v>
      </c>
      <c r="D314" s="3">
        <f t="shared" si="54"/>
        <v>250.39727281008035</v>
      </c>
      <c r="E314" s="3">
        <f t="shared" si="55"/>
        <v>-1.657521710467563</v>
      </c>
      <c r="F314" s="3">
        <f t="shared" si="56"/>
        <v>2001992.984152874</v>
      </c>
      <c r="G314" s="14">
        <f t="shared" si="57"/>
        <v>2001992.9839999999</v>
      </c>
      <c r="I314" s="18">
        <f t="shared" si="64"/>
        <v>-407.01584712678454</v>
      </c>
      <c r="J314" s="18">
        <f t="shared" si="62"/>
        <v>148678.58372632627</v>
      </c>
      <c r="K314" s="21">
        <f t="shared" si="58"/>
        <v>100.0996492</v>
      </c>
      <c r="L314" s="21">
        <f t="shared" si="59"/>
        <v>107.53357838631632</v>
      </c>
      <c r="M314" s="19">
        <f t="shared" si="63"/>
        <v>2001992.9840000002</v>
      </c>
      <c r="N314" s="19">
        <f t="shared" si="63"/>
        <v>2150671.5677263262</v>
      </c>
    </row>
    <row r="315" spans="1:14" x14ac:dyDescent="0.15">
      <c r="A315" s="7">
        <f t="shared" si="60"/>
        <v>43017</v>
      </c>
      <c r="B315" s="10">
        <f t="shared" si="61"/>
        <v>2001992.984152874</v>
      </c>
      <c r="C315" s="3">
        <f t="shared" si="53"/>
        <v>252.05479452054792</v>
      </c>
      <c r="D315" s="3">
        <f t="shared" si="54"/>
        <v>250.39706549737966</v>
      </c>
      <c r="E315" s="3">
        <f t="shared" si="55"/>
        <v>-1.6577290231682582</v>
      </c>
      <c r="F315" s="3">
        <f t="shared" si="56"/>
        <v>2001991.3264238508</v>
      </c>
      <c r="G315" s="14">
        <f t="shared" si="57"/>
        <v>2001991.3259999999</v>
      </c>
      <c r="I315" s="18">
        <f t="shared" si="64"/>
        <v>-408.67357614995279</v>
      </c>
      <c r="J315" s="18">
        <f t="shared" si="62"/>
        <v>148930.63852084681</v>
      </c>
      <c r="K315" s="21">
        <f t="shared" si="58"/>
        <v>100.09956629999999</v>
      </c>
      <c r="L315" s="21">
        <f t="shared" si="59"/>
        <v>107.54609822604233</v>
      </c>
      <c r="M315" s="19">
        <f t="shared" si="63"/>
        <v>2001991.3259999999</v>
      </c>
      <c r="N315" s="19">
        <f t="shared" si="63"/>
        <v>2150921.9645208465</v>
      </c>
    </row>
    <row r="316" spans="1:14" x14ac:dyDescent="0.15">
      <c r="A316" s="7">
        <f t="shared" si="60"/>
        <v>43018</v>
      </c>
      <c r="B316" s="10">
        <f t="shared" si="61"/>
        <v>2001991.3264238508</v>
      </c>
      <c r="C316" s="3">
        <f t="shared" si="53"/>
        <v>252.05479452054792</v>
      </c>
      <c r="D316" s="3">
        <f t="shared" si="54"/>
        <v>250.39685815874958</v>
      </c>
      <c r="E316" s="3">
        <f t="shared" si="55"/>
        <v>-1.6579363617983347</v>
      </c>
      <c r="F316" s="3">
        <f t="shared" si="56"/>
        <v>2001989.668487489</v>
      </c>
      <c r="G316" s="14">
        <f t="shared" si="57"/>
        <v>2001989.6680000001</v>
      </c>
      <c r="I316" s="18">
        <f t="shared" si="64"/>
        <v>-410.33151251175116</v>
      </c>
      <c r="J316" s="18">
        <f t="shared" si="62"/>
        <v>149182.69331536736</v>
      </c>
      <c r="K316" s="21">
        <f t="shared" si="58"/>
        <v>100.09948340000001</v>
      </c>
      <c r="L316" s="21">
        <f t="shared" si="59"/>
        <v>107.55861806576837</v>
      </c>
      <c r="M316" s="19">
        <f t="shared" si="63"/>
        <v>2001989.6680000001</v>
      </c>
      <c r="N316" s="19">
        <f t="shared" si="63"/>
        <v>2151172.3613153677</v>
      </c>
    </row>
    <row r="317" spans="1:14" x14ac:dyDescent="0.15">
      <c r="A317" s="7">
        <f t="shared" si="60"/>
        <v>43019</v>
      </c>
      <c r="B317" s="10">
        <f t="shared" si="61"/>
        <v>2001989.668487489</v>
      </c>
      <c r="C317" s="3">
        <f t="shared" si="53"/>
        <v>252.05479452054792</v>
      </c>
      <c r="D317" s="3">
        <f t="shared" si="54"/>
        <v>250.39665079418683</v>
      </c>
      <c r="E317" s="3">
        <f t="shared" si="55"/>
        <v>-1.6581437263610894</v>
      </c>
      <c r="F317" s="3">
        <f t="shared" si="56"/>
        <v>2001988.0103437626</v>
      </c>
      <c r="G317" s="14">
        <f t="shared" si="57"/>
        <v>2001988.01</v>
      </c>
      <c r="I317" s="18">
        <f t="shared" si="64"/>
        <v>-411.98965623811227</v>
      </c>
      <c r="J317" s="18">
        <f t="shared" si="62"/>
        <v>149434.74810988791</v>
      </c>
      <c r="K317" s="21">
        <f t="shared" si="58"/>
        <v>100.09940049999999</v>
      </c>
      <c r="L317" s="21">
        <f t="shared" si="59"/>
        <v>107.57113790549438</v>
      </c>
      <c r="M317" s="19">
        <f t="shared" si="63"/>
        <v>2001988.0099999998</v>
      </c>
      <c r="N317" s="19">
        <f t="shared" si="63"/>
        <v>2151422.7581098876</v>
      </c>
    </row>
    <row r="318" spans="1:14" x14ac:dyDescent="0.15">
      <c r="A318" s="7">
        <f t="shared" si="60"/>
        <v>43020</v>
      </c>
      <c r="B318" s="10">
        <f t="shared" si="61"/>
        <v>2001988.0103437626</v>
      </c>
      <c r="C318" s="3">
        <f t="shared" si="53"/>
        <v>252.05479452054792</v>
      </c>
      <c r="D318" s="3">
        <f t="shared" si="54"/>
        <v>250.39644340368818</v>
      </c>
      <c r="E318" s="3">
        <f t="shared" si="55"/>
        <v>-1.658351116859734</v>
      </c>
      <c r="F318" s="3">
        <f t="shared" si="56"/>
        <v>2001986.3519926458</v>
      </c>
      <c r="G318" s="14">
        <f t="shared" si="57"/>
        <v>2001986.352</v>
      </c>
      <c r="I318" s="18">
        <f t="shared" si="64"/>
        <v>-413.64800735497204</v>
      </c>
      <c r="J318" s="18">
        <f t="shared" si="62"/>
        <v>149686.80290440845</v>
      </c>
      <c r="K318" s="21">
        <f t="shared" si="58"/>
        <v>100.09931759999999</v>
      </c>
      <c r="L318" s="21">
        <f t="shared" si="59"/>
        <v>107.58365774522042</v>
      </c>
      <c r="M318" s="19">
        <f t="shared" si="63"/>
        <v>2001986.352</v>
      </c>
      <c r="N318" s="19">
        <f t="shared" si="63"/>
        <v>2151673.1549044084</v>
      </c>
    </row>
    <row r="319" spans="1:14" x14ac:dyDescent="0.15">
      <c r="A319" s="7">
        <f t="shared" si="60"/>
        <v>43021</v>
      </c>
      <c r="B319" s="10">
        <f t="shared" si="61"/>
        <v>2001986.3519926458</v>
      </c>
      <c r="C319" s="3">
        <f t="shared" si="53"/>
        <v>252.05479452054792</v>
      </c>
      <c r="D319" s="3">
        <f t="shared" si="54"/>
        <v>250.39623598725041</v>
      </c>
      <c r="E319" s="3">
        <f t="shared" si="55"/>
        <v>-1.6585585332975086</v>
      </c>
      <c r="F319" s="3">
        <f t="shared" si="56"/>
        <v>2001984.6934341125</v>
      </c>
      <c r="G319" s="14">
        <f t="shared" si="57"/>
        <v>2001984.693</v>
      </c>
      <c r="I319" s="18">
        <f t="shared" si="64"/>
        <v>-415.30656588826957</v>
      </c>
      <c r="J319" s="18">
        <f t="shared" si="62"/>
        <v>149938.857698929</v>
      </c>
      <c r="K319" s="21">
        <f t="shared" si="58"/>
        <v>100.09923464999999</v>
      </c>
      <c r="L319" s="21">
        <f t="shared" si="59"/>
        <v>107.59617753494643</v>
      </c>
      <c r="M319" s="19">
        <f t="shared" si="63"/>
        <v>2001984.6929999997</v>
      </c>
      <c r="N319" s="19">
        <f t="shared" si="63"/>
        <v>2151923.550698929</v>
      </c>
    </row>
    <row r="320" spans="1:14" x14ac:dyDescent="0.15">
      <c r="A320" s="7">
        <f t="shared" si="60"/>
        <v>43022</v>
      </c>
      <c r="B320" s="10">
        <f t="shared" si="61"/>
        <v>2001984.6934341125</v>
      </c>
      <c r="C320" s="3">
        <f t="shared" si="53"/>
        <v>252.05479452054792</v>
      </c>
      <c r="D320" s="3">
        <f t="shared" si="54"/>
        <v>250.39602854487026</v>
      </c>
      <c r="E320" s="3">
        <f t="shared" si="55"/>
        <v>-1.6587659756776532</v>
      </c>
      <c r="F320" s="3">
        <f t="shared" si="56"/>
        <v>2001983.0346681369</v>
      </c>
      <c r="G320" s="14">
        <f t="shared" si="57"/>
        <v>2001983.0349999999</v>
      </c>
      <c r="I320" s="18">
        <f t="shared" si="64"/>
        <v>-416.9653318639472</v>
      </c>
      <c r="J320" s="18">
        <f t="shared" si="62"/>
        <v>150190.91249344955</v>
      </c>
      <c r="K320" s="21">
        <f t="shared" si="58"/>
        <v>100.09915174999999</v>
      </c>
      <c r="L320" s="21">
        <f t="shared" si="59"/>
        <v>107.60869737467247</v>
      </c>
      <c r="M320" s="19">
        <f t="shared" si="63"/>
        <v>2001983.0349999997</v>
      </c>
      <c r="N320" s="19">
        <f t="shared" si="63"/>
        <v>2152173.9474934493</v>
      </c>
    </row>
    <row r="321" spans="1:14" x14ac:dyDescent="0.15">
      <c r="A321" s="7">
        <f t="shared" si="60"/>
        <v>43023</v>
      </c>
      <c r="B321" s="10">
        <f t="shared" si="61"/>
        <v>2001983.0346681369</v>
      </c>
      <c r="C321" s="3">
        <f t="shared" si="53"/>
        <v>252.05479452054792</v>
      </c>
      <c r="D321" s="3">
        <f t="shared" si="54"/>
        <v>250.39582107654448</v>
      </c>
      <c r="E321" s="3">
        <f t="shared" si="55"/>
        <v>-1.6589734440034363</v>
      </c>
      <c r="F321" s="3">
        <f t="shared" si="56"/>
        <v>2001981.3756946928</v>
      </c>
      <c r="G321" s="14">
        <f t="shared" si="57"/>
        <v>2001981.3759999999</v>
      </c>
      <c r="I321" s="18">
        <f t="shared" si="64"/>
        <v>-418.62430530795064</v>
      </c>
      <c r="J321" s="18">
        <f t="shared" si="62"/>
        <v>150442.9672879701</v>
      </c>
      <c r="K321" s="21">
        <f t="shared" si="58"/>
        <v>100.0990688</v>
      </c>
      <c r="L321" s="21">
        <f t="shared" si="59"/>
        <v>107.6212171643985</v>
      </c>
      <c r="M321" s="19">
        <f t="shared" si="63"/>
        <v>2001981.3759999999</v>
      </c>
      <c r="N321" s="19">
        <f t="shared" si="63"/>
        <v>2152424.3432879699</v>
      </c>
    </row>
    <row r="322" spans="1:14" x14ac:dyDescent="0.15">
      <c r="A322" s="7">
        <f t="shared" si="60"/>
        <v>43024</v>
      </c>
      <c r="B322" s="10">
        <f t="shared" si="61"/>
        <v>2001981.3756946928</v>
      </c>
      <c r="C322" s="3">
        <f t="shared" si="53"/>
        <v>252.05479452054792</v>
      </c>
      <c r="D322" s="3">
        <f t="shared" si="54"/>
        <v>250.39561358226982</v>
      </c>
      <c r="E322" s="3">
        <f t="shared" si="55"/>
        <v>-1.659180938278098</v>
      </c>
      <c r="F322" s="3">
        <f t="shared" si="56"/>
        <v>2001979.7165137546</v>
      </c>
      <c r="G322" s="14">
        <f t="shared" si="57"/>
        <v>2001979.7169999999</v>
      </c>
      <c r="I322" s="18">
        <f t="shared" si="64"/>
        <v>-420.28348624622873</v>
      </c>
      <c r="J322" s="18">
        <f t="shared" si="62"/>
        <v>150695.02208249064</v>
      </c>
      <c r="K322" s="21">
        <f t="shared" si="58"/>
        <v>100.09898584999999</v>
      </c>
      <c r="L322" s="21">
        <f t="shared" si="59"/>
        <v>107.63373695412453</v>
      </c>
      <c r="M322" s="19">
        <f t="shared" si="63"/>
        <v>2001979.7169999999</v>
      </c>
      <c r="N322" s="19">
        <f t="shared" si="63"/>
        <v>2152674.7390824906</v>
      </c>
    </row>
    <row r="323" spans="1:14" x14ac:dyDescent="0.15">
      <c r="A323" s="7">
        <f t="shared" si="60"/>
        <v>43025</v>
      </c>
      <c r="B323" s="10">
        <f t="shared" si="61"/>
        <v>2001979.7165137546</v>
      </c>
      <c r="C323" s="3">
        <f t="shared" si="53"/>
        <v>252.05479452054792</v>
      </c>
      <c r="D323" s="3">
        <f t="shared" si="54"/>
        <v>250.39540606204304</v>
      </c>
      <c r="E323" s="3">
        <f t="shared" si="55"/>
        <v>-1.6593884585048784</v>
      </c>
      <c r="F323" s="3">
        <f t="shared" si="56"/>
        <v>2001978.057125296</v>
      </c>
      <c r="G323" s="14">
        <f t="shared" si="57"/>
        <v>2001978.057</v>
      </c>
      <c r="I323" s="18">
        <f t="shared" si="64"/>
        <v>-421.94287470473364</v>
      </c>
      <c r="J323" s="18">
        <f t="shared" si="62"/>
        <v>150947.07687701119</v>
      </c>
      <c r="K323" s="21">
        <f t="shared" si="58"/>
        <v>100.09890285</v>
      </c>
      <c r="L323" s="21">
        <f t="shared" si="59"/>
        <v>107.64625669385056</v>
      </c>
      <c r="M323" s="19">
        <f t="shared" si="63"/>
        <v>2001978.0570000003</v>
      </c>
      <c r="N323" s="19">
        <f t="shared" si="63"/>
        <v>2152925.133877011</v>
      </c>
    </row>
    <row r="324" spans="1:14" x14ac:dyDescent="0.15">
      <c r="A324" s="7">
        <f t="shared" si="60"/>
        <v>43026</v>
      </c>
      <c r="B324" s="10">
        <f t="shared" si="61"/>
        <v>2001978.057125296</v>
      </c>
      <c r="C324" s="3">
        <f t="shared" si="53"/>
        <v>252.05479452054792</v>
      </c>
      <c r="D324" s="3">
        <f t="shared" si="54"/>
        <v>250.3951985158609</v>
      </c>
      <c r="E324" s="3">
        <f t="shared" si="55"/>
        <v>-1.6595960046870175</v>
      </c>
      <c r="F324" s="3">
        <f t="shared" si="56"/>
        <v>2001976.3975292912</v>
      </c>
      <c r="G324" s="14">
        <f t="shared" si="57"/>
        <v>2001976.398</v>
      </c>
      <c r="I324" s="18">
        <f t="shared" si="64"/>
        <v>-423.60247070942069</v>
      </c>
      <c r="J324" s="18">
        <f t="shared" si="62"/>
        <v>151199.13167153174</v>
      </c>
      <c r="K324" s="21">
        <f t="shared" si="58"/>
        <v>100.0988199</v>
      </c>
      <c r="L324" s="21">
        <f t="shared" si="59"/>
        <v>107.65877648357659</v>
      </c>
      <c r="M324" s="19">
        <f t="shared" si="63"/>
        <v>2001976.3979999998</v>
      </c>
      <c r="N324" s="19">
        <f t="shared" si="63"/>
        <v>2153175.5296715316</v>
      </c>
    </row>
    <row r="325" spans="1:14" x14ac:dyDescent="0.15">
      <c r="A325" s="7">
        <f t="shared" si="60"/>
        <v>43027</v>
      </c>
      <c r="B325" s="10">
        <f t="shared" si="61"/>
        <v>2001976.3975292912</v>
      </c>
      <c r="C325" s="3">
        <f t="shared" si="53"/>
        <v>252.05479452054792</v>
      </c>
      <c r="D325" s="3">
        <f t="shared" si="54"/>
        <v>250.39499094372013</v>
      </c>
      <c r="E325" s="3">
        <f t="shared" si="55"/>
        <v>-1.6598035768277839</v>
      </c>
      <c r="F325" s="3">
        <f t="shared" si="56"/>
        <v>2001974.7377257145</v>
      </c>
      <c r="G325" s="14">
        <f t="shared" si="57"/>
        <v>2001974.7379999999</v>
      </c>
      <c r="I325" s="18">
        <f t="shared" si="64"/>
        <v>-425.2622742862485</v>
      </c>
      <c r="J325" s="18">
        <f t="shared" si="62"/>
        <v>151451.18646605228</v>
      </c>
      <c r="K325" s="21">
        <f t="shared" si="58"/>
        <v>100.09873689999999</v>
      </c>
      <c r="L325" s="21">
        <f t="shared" si="59"/>
        <v>107.6712962233026</v>
      </c>
      <c r="M325" s="19">
        <f t="shared" si="63"/>
        <v>2001974.7379999999</v>
      </c>
      <c r="N325" s="19">
        <f t="shared" si="63"/>
        <v>2153425.9244660521</v>
      </c>
    </row>
    <row r="326" spans="1:14" x14ac:dyDescent="0.15">
      <c r="A326" s="7">
        <f t="shared" si="60"/>
        <v>43028</v>
      </c>
      <c r="B326" s="10">
        <f t="shared" si="61"/>
        <v>2001974.7377257145</v>
      </c>
      <c r="C326" s="3">
        <f t="shared" si="53"/>
        <v>252.05479452054792</v>
      </c>
      <c r="D326" s="3">
        <f t="shared" si="54"/>
        <v>250.39478334561753</v>
      </c>
      <c r="E326" s="3">
        <f t="shared" si="55"/>
        <v>-1.6600111749303892</v>
      </c>
      <c r="F326" s="3">
        <f t="shared" si="56"/>
        <v>2001973.0777145396</v>
      </c>
      <c r="G326" s="14">
        <f t="shared" si="57"/>
        <v>2001973.078</v>
      </c>
      <c r="I326" s="18">
        <f t="shared" si="64"/>
        <v>-426.92228546117889</v>
      </c>
      <c r="J326" s="18">
        <f t="shared" si="62"/>
        <v>151703.24126057283</v>
      </c>
      <c r="K326" s="21">
        <f t="shared" si="58"/>
        <v>100.09865389999999</v>
      </c>
      <c r="L326" s="21">
        <f t="shared" si="59"/>
        <v>107.68381596302864</v>
      </c>
      <c r="M326" s="19">
        <f t="shared" si="63"/>
        <v>2001973.0779999997</v>
      </c>
      <c r="N326" s="19">
        <f t="shared" si="63"/>
        <v>2153676.319260573</v>
      </c>
    </row>
    <row r="327" spans="1:14" x14ac:dyDescent="0.15">
      <c r="A327" s="7">
        <f t="shared" si="60"/>
        <v>43029</v>
      </c>
      <c r="B327" s="10">
        <f t="shared" si="61"/>
        <v>2001973.0777145396</v>
      </c>
      <c r="C327" s="3">
        <f t="shared" si="53"/>
        <v>252.05479452054792</v>
      </c>
      <c r="D327" s="3">
        <f t="shared" si="54"/>
        <v>250.39457572154984</v>
      </c>
      <c r="E327" s="3">
        <f t="shared" si="55"/>
        <v>-1.6602187989980735</v>
      </c>
      <c r="F327" s="3">
        <f t="shared" si="56"/>
        <v>2001971.4174957406</v>
      </c>
      <c r="G327" s="14">
        <f t="shared" si="57"/>
        <v>2001971.4169999999</v>
      </c>
      <c r="I327" s="18">
        <f t="shared" si="64"/>
        <v>-428.58250426017696</v>
      </c>
      <c r="J327" s="18">
        <f t="shared" si="62"/>
        <v>151955.29605509338</v>
      </c>
      <c r="K327" s="21">
        <f t="shared" si="58"/>
        <v>100.09857085</v>
      </c>
      <c r="L327" s="21">
        <f t="shared" si="59"/>
        <v>107.69633565275467</v>
      </c>
      <c r="M327" s="19">
        <f t="shared" si="63"/>
        <v>2001971.4170000001</v>
      </c>
      <c r="N327" s="19">
        <f t="shared" si="63"/>
        <v>2153926.7130550933</v>
      </c>
    </row>
    <row r="328" spans="1:14" x14ac:dyDescent="0.15">
      <c r="A328" s="7">
        <f t="shared" si="60"/>
        <v>43030</v>
      </c>
      <c r="B328" s="10">
        <f t="shared" si="61"/>
        <v>2001971.4174957406</v>
      </c>
      <c r="C328" s="3">
        <f t="shared" si="53"/>
        <v>252.05479452054792</v>
      </c>
      <c r="D328" s="3">
        <f t="shared" si="54"/>
        <v>250.39436807151378</v>
      </c>
      <c r="E328" s="3">
        <f t="shared" si="55"/>
        <v>-1.6604264490341336</v>
      </c>
      <c r="F328" s="3">
        <f t="shared" si="56"/>
        <v>2001969.7570692915</v>
      </c>
      <c r="G328" s="14">
        <f t="shared" si="57"/>
        <v>2001969.757</v>
      </c>
      <c r="I328" s="18">
        <f t="shared" si="64"/>
        <v>-430.24293070921112</v>
      </c>
      <c r="J328" s="18">
        <f t="shared" si="62"/>
        <v>152207.35084961393</v>
      </c>
      <c r="K328" s="21">
        <f t="shared" si="58"/>
        <v>100.09848785</v>
      </c>
      <c r="L328" s="21">
        <f t="shared" si="59"/>
        <v>107.7088553924807</v>
      </c>
      <c r="M328" s="19">
        <f t="shared" si="63"/>
        <v>2001969.757</v>
      </c>
      <c r="N328" s="19">
        <f t="shared" si="63"/>
        <v>2154177.1078496142</v>
      </c>
    </row>
    <row r="329" spans="1:14" x14ac:dyDescent="0.15">
      <c r="A329" s="7">
        <f t="shared" si="60"/>
        <v>43031</v>
      </c>
      <c r="B329" s="10">
        <f t="shared" si="61"/>
        <v>2001969.7570692915</v>
      </c>
      <c r="C329" s="3">
        <f t="shared" si="53"/>
        <v>252.05479452054792</v>
      </c>
      <c r="D329" s="3">
        <f t="shared" si="54"/>
        <v>250.39416039550611</v>
      </c>
      <c r="E329" s="3">
        <f t="shared" si="55"/>
        <v>-1.6606341250418097</v>
      </c>
      <c r="F329" s="3">
        <f t="shared" si="56"/>
        <v>2001968.0964351664</v>
      </c>
      <c r="G329" s="14">
        <f t="shared" si="57"/>
        <v>2001968.0959999999</v>
      </c>
      <c r="I329" s="18">
        <f t="shared" si="64"/>
        <v>-431.90356483425296</v>
      </c>
      <c r="J329" s="18">
        <f t="shared" si="62"/>
        <v>152459.40564413447</v>
      </c>
      <c r="K329" s="21">
        <f t="shared" si="58"/>
        <v>100.09840479999998</v>
      </c>
      <c r="L329" s="21">
        <f t="shared" si="59"/>
        <v>107.72137508220671</v>
      </c>
      <c r="M329" s="19">
        <f t="shared" si="63"/>
        <v>2001968.0959999997</v>
      </c>
      <c r="N329" s="19">
        <f t="shared" si="63"/>
        <v>2154427.5016441341</v>
      </c>
    </row>
    <row r="330" spans="1:14" x14ac:dyDescent="0.15">
      <c r="A330" s="7">
        <f t="shared" si="60"/>
        <v>43032</v>
      </c>
      <c r="B330" s="10">
        <f t="shared" si="61"/>
        <v>2001968.0964351664</v>
      </c>
      <c r="C330" s="3">
        <f t="shared" si="53"/>
        <v>252.05479452054792</v>
      </c>
      <c r="D330" s="3">
        <f t="shared" si="54"/>
        <v>250.3939526935236</v>
      </c>
      <c r="E330" s="3">
        <f t="shared" si="55"/>
        <v>-1.6608418270243135</v>
      </c>
      <c r="F330" s="3">
        <f t="shared" si="56"/>
        <v>2001966.4355933394</v>
      </c>
      <c r="G330" s="14">
        <f t="shared" si="57"/>
        <v>2001966.436</v>
      </c>
      <c r="I330" s="18">
        <f t="shared" si="64"/>
        <v>-433.5644066612773</v>
      </c>
      <c r="J330" s="18">
        <f t="shared" si="62"/>
        <v>152711.46043865502</v>
      </c>
      <c r="K330" s="21">
        <f t="shared" si="58"/>
        <v>100.09832180000001</v>
      </c>
      <c r="L330" s="21">
        <f t="shared" si="59"/>
        <v>107.73389482193276</v>
      </c>
      <c r="M330" s="19">
        <f t="shared" si="63"/>
        <v>2001966.4360000002</v>
      </c>
      <c r="N330" s="19">
        <f t="shared" si="63"/>
        <v>2154677.8964386554</v>
      </c>
    </row>
    <row r="331" spans="1:14" x14ac:dyDescent="0.15">
      <c r="A331" s="7">
        <f t="shared" si="60"/>
        <v>43033</v>
      </c>
      <c r="B331" s="10">
        <f t="shared" si="61"/>
        <v>2001966.4355933394</v>
      </c>
      <c r="C331" s="3">
        <f t="shared" si="53"/>
        <v>252.05479452054792</v>
      </c>
      <c r="D331" s="3">
        <f t="shared" si="54"/>
        <v>250.39374496556297</v>
      </c>
      <c r="E331" s="3">
        <f t="shared" si="55"/>
        <v>-1.6610495549849418</v>
      </c>
      <c r="F331" s="3">
        <f t="shared" si="56"/>
        <v>2001964.7745437843</v>
      </c>
      <c r="G331" s="14">
        <f t="shared" si="57"/>
        <v>2001964.7749999999</v>
      </c>
      <c r="I331" s="18">
        <f t="shared" si="64"/>
        <v>-435.22545621626227</v>
      </c>
      <c r="J331" s="18">
        <f t="shared" si="62"/>
        <v>152963.51523317557</v>
      </c>
      <c r="K331" s="21">
        <f t="shared" si="58"/>
        <v>100.09823874999999</v>
      </c>
      <c r="L331" s="21">
        <f t="shared" si="59"/>
        <v>107.74641451165877</v>
      </c>
      <c r="M331" s="19">
        <f t="shared" si="63"/>
        <v>2001964.7749999999</v>
      </c>
      <c r="N331" s="19">
        <f t="shared" si="63"/>
        <v>2154928.2902331753</v>
      </c>
    </row>
    <row r="332" spans="1:14" x14ac:dyDescent="0.15">
      <c r="A332" s="7">
        <f t="shared" si="60"/>
        <v>43034</v>
      </c>
      <c r="B332" s="10">
        <f t="shared" si="61"/>
        <v>2001964.7745437843</v>
      </c>
      <c r="C332" s="3">
        <f t="shared" ref="C332:C395" si="65">$N$5*$E$6/100</f>
        <v>252.05479452054792</v>
      </c>
      <c r="D332" s="3">
        <f t="shared" ref="D332:D395" si="66">B332*$B$8</f>
        <v>250.39353721162104</v>
      </c>
      <c r="E332" s="3">
        <f t="shared" ref="E332:E395" si="67">D332-C332</f>
        <v>-1.6612573089268778</v>
      </c>
      <c r="F332" s="3">
        <f t="shared" ref="F332:F395" si="68">B332+E332</f>
        <v>2001963.1132864754</v>
      </c>
      <c r="G332" s="14">
        <f t="shared" ref="G332:G395" si="69">ROUND(B332+B332*$B$8-C332,3)</f>
        <v>2001963.1129999999</v>
      </c>
      <c r="I332" s="18">
        <f t="shared" si="64"/>
        <v>-436.88671352518918</v>
      </c>
      <c r="J332" s="18">
        <f t="shared" si="62"/>
        <v>153215.57002769611</v>
      </c>
      <c r="K332" s="21">
        <f t="shared" ref="K332:K395" si="70">G332/$E$6*100</f>
        <v>100.09815565</v>
      </c>
      <c r="L332" s="21">
        <f t="shared" ref="L332:L395" si="71">K332+J332/$E$6*100</f>
        <v>107.75893415138481</v>
      </c>
      <c r="M332" s="19">
        <f t="shared" si="63"/>
        <v>2001963.1129999999</v>
      </c>
      <c r="N332" s="19">
        <f t="shared" si="63"/>
        <v>2155178.6830276959</v>
      </c>
    </row>
    <row r="333" spans="1:14" x14ac:dyDescent="0.15">
      <c r="A333" s="7">
        <f t="shared" ref="A333:A396" si="72">A332+1</f>
        <v>43035</v>
      </c>
      <c r="B333" s="10">
        <f t="shared" ref="B333:B396" si="73">F332</f>
        <v>2001963.1132864754</v>
      </c>
      <c r="C333" s="3">
        <f t="shared" si="65"/>
        <v>252.05479452054792</v>
      </c>
      <c r="D333" s="3">
        <f t="shared" si="66"/>
        <v>250.3933294316945</v>
      </c>
      <c r="E333" s="3">
        <f t="shared" si="67"/>
        <v>-1.6614650888534186</v>
      </c>
      <c r="F333" s="3">
        <f t="shared" si="68"/>
        <v>2001961.4518213866</v>
      </c>
      <c r="G333" s="14">
        <f t="shared" si="69"/>
        <v>2001961.452</v>
      </c>
      <c r="I333" s="18">
        <f t="shared" si="64"/>
        <v>-438.54817861404263</v>
      </c>
      <c r="J333" s="18">
        <f t="shared" ref="J333:J396" si="74">C333+J332</f>
        <v>153467.62482221666</v>
      </c>
      <c r="K333" s="21">
        <f t="shared" si="70"/>
        <v>100.09807260000001</v>
      </c>
      <c r="L333" s="21">
        <f t="shared" si="71"/>
        <v>107.77145384111084</v>
      </c>
      <c r="M333" s="19">
        <f t="shared" ref="M333:N396" si="75">K333*$E$6/100</f>
        <v>2001961.4520000003</v>
      </c>
      <c r="N333" s="19">
        <f t="shared" si="75"/>
        <v>2155429.0768222166</v>
      </c>
    </row>
    <row r="334" spans="1:14" x14ac:dyDescent="0.15">
      <c r="A334" s="7">
        <f t="shared" si="72"/>
        <v>43036</v>
      </c>
      <c r="B334" s="10">
        <f t="shared" si="73"/>
        <v>2001961.4518213866</v>
      </c>
      <c r="C334" s="3">
        <f t="shared" si="65"/>
        <v>252.05479452054792</v>
      </c>
      <c r="D334" s="3">
        <f t="shared" si="66"/>
        <v>250.39312162578008</v>
      </c>
      <c r="E334" s="3">
        <f t="shared" si="67"/>
        <v>-1.6616728947678325</v>
      </c>
      <c r="F334" s="3">
        <f t="shared" si="68"/>
        <v>2001959.7901484917</v>
      </c>
      <c r="G334" s="14">
        <f t="shared" si="69"/>
        <v>2001959.79</v>
      </c>
      <c r="I334" s="18">
        <f t="shared" ref="I334:I397" si="76">E334+I333</f>
        <v>-440.20985150881046</v>
      </c>
      <c r="J334" s="18">
        <f t="shared" si="74"/>
        <v>153719.67961673721</v>
      </c>
      <c r="K334" s="21">
        <f t="shared" si="70"/>
        <v>100.0979895</v>
      </c>
      <c r="L334" s="21">
        <f t="shared" si="71"/>
        <v>107.78397348083686</v>
      </c>
      <c r="M334" s="19">
        <f t="shared" si="75"/>
        <v>2001959.79</v>
      </c>
      <c r="N334" s="19">
        <f t="shared" si="75"/>
        <v>2155679.4696167372</v>
      </c>
    </row>
    <row r="335" spans="1:14" x14ac:dyDescent="0.15">
      <c r="A335" s="7">
        <f t="shared" si="72"/>
        <v>43037</v>
      </c>
      <c r="B335" s="10">
        <f t="shared" si="73"/>
        <v>2001959.7901484917</v>
      </c>
      <c r="C335" s="3">
        <f t="shared" si="65"/>
        <v>252.05479452054792</v>
      </c>
      <c r="D335" s="3">
        <f t="shared" si="66"/>
        <v>250.39291379387461</v>
      </c>
      <c r="E335" s="3">
        <f t="shared" si="67"/>
        <v>-1.6618807266733029</v>
      </c>
      <c r="F335" s="3">
        <f t="shared" si="68"/>
        <v>2001958.128267765</v>
      </c>
      <c r="G335" s="14">
        <f t="shared" si="69"/>
        <v>2001958.128</v>
      </c>
      <c r="I335" s="18">
        <f t="shared" si="76"/>
        <v>-441.87173223548376</v>
      </c>
      <c r="J335" s="18">
        <f t="shared" si="74"/>
        <v>153971.73441125776</v>
      </c>
      <c r="K335" s="21">
        <f t="shared" si="70"/>
        <v>100.0979064</v>
      </c>
      <c r="L335" s="21">
        <f t="shared" si="71"/>
        <v>107.79649312056289</v>
      </c>
      <c r="M335" s="19">
        <f t="shared" si="75"/>
        <v>2001958.128</v>
      </c>
      <c r="N335" s="19">
        <f t="shared" si="75"/>
        <v>2155929.8624112578</v>
      </c>
    </row>
    <row r="336" spans="1:14" x14ac:dyDescent="0.15">
      <c r="A336" s="7">
        <f t="shared" si="72"/>
        <v>43038</v>
      </c>
      <c r="B336" s="10">
        <f t="shared" si="73"/>
        <v>2001958.128267765</v>
      </c>
      <c r="C336" s="3">
        <f t="shared" si="65"/>
        <v>252.05479452054792</v>
      </c>
      <c r="D336" s="3">
        <f t="shared" si="66"/>
        <v>250.39270593597476</v>
      </c>
      <c r="E336" s="3">
        <f t="shared" si="67"/>
        <v>-1.662088584573155</v>
      </c>
      <c r="F336" s="3">
        <f t="shared" si="68"/>
        <v>2001956.4661791804</v>
      </c>
      <c r="G336" s="14">
        <f t="shared" si="69"/>
        <v>2001956.466</v>
      </c>
      <c r="I336" s="18">
        <f t="shared" si="76"/>
        <v>-443.53382082005692</v>
      </c>
      <c r="J336" s="18">
        <f t="shared" si="74"/>
        <v>154223.7892057783</v>
      </c>
      <c r="K336" s="21">
        <f t="shared" si="70"/>
        <v>100.09782330000002</v>
      </c>
      <c r="L336" s="21">
        <f t="shared" si="71"/>
        <v>107.80901276028894</v>
      </c>
      <c r="M336" s="19">
        <f t="shared" si="75"/>
        <v>2001956.4660000002</v>
      </c>
      <c r="N336" s="19">
        <f t="shared" si="75"/>
        <v>2156180.2552057789</v>
      </c>
    </row>
    <row r="337" spans="1:14" x14ac:dyDescent="0.15">
      <c r="A337" s="7">
        <f t="shared" si="72"/>
        <v>43039</v>
      </c>
      <c r="B337" s="10">
        <f t="shared" si="73"/>
        <v>2001956.4661791804</v>
      </c>
      <c r="C337" s="3">
        <f t="shared" si="65"/>
        <v>252.05479452054792</v>
      </c>
      <c r="D337" s="3">
        <f t="shared" si="66"/>
        <v>250.39249805207731</v>
      </c>
      <c r="E337" s="3">
        <f t="shared" si="67"/>
        <v>-1.6622964684706005</v>
      </c>
      <c r="F337" s="3">
        <f t="shared" si="68"/>
        <v>2001954.803882712</v>
      </c>
      <c r="G337" s="14">
        <f t="shared" si="69"/>
        <v>2001954.804</v>
      </c>
      <c r="I337" s="18">
        <f t="shared" si="76"/>
        <v>-445.19611728852749</v>
      </c>
      <c r="J337" s="18">
        <f t="shared" si="74"/>
        <v>154475.84400029885</v>
      </c>
      <c r="K337" s="21">
        <f t="shared" si="70"/>
        <v>100.09774019999999</v>
      </c>
      <c r="L337" s="21">
        <f t="shared" si="71"/>
        <v>107.82153240001493</v>
      </c>
      <c r="M337" s="19">
        <f t="shared" si="75"/>
        <v>2001954.8039999998</v>
      </c>
      <c r="N337" s="19">
        <f t="shared" si="75"/>
        <v>2156430.6480002985</v>
      </c>
    </row>
    <row r="338" spans="1:14" x14ac:dyDescent="0.15">
      <c r="A338" s="7">
        <f t="shared" si="72"/>
        <v>43040</v>
      </c>
      <c r="B338" s="10">
        <f t="shared" si="73"/>
        <v>2001954.803882712</v>
      </c>
      <c r="C338" s="3">
        <f t="shared" si="65"/>
        <v>252.05479452054792</v>
      </c>
      <c r="D338" s="3">
        <f t="shared" si="66"/>
        <v>250.39229014217906</v>
      </c>
      <c r="E338" s="3">
        <f t="shared" si="67"/>
        <v>-1.6625043783688511</v>
      </c>
      <c r="F338" s="3">
        <f t="shared" si="68"/>
        <v>2001953.1413783336</v>
      </c>
      <c r="G338" s="14">
        <f t="shared" si="69"/>
        <v>2001953.1410000001</v>
      </c>
      <c r="I338" s="18">
        <f t="shared" si="76"/>
        <v>-446.85862166689634</v>
      </c>
      <c r="J338" s="18">
        <f t="shared" si="74"/>
        <v>154727.8987948194</v>
      </c>
      <c r="K338" s="21">
        <f t="shared" si="70"/>
        <v>100.09765705</v>
      </c>
      <c r="L338" s="21">
        <f t="shared" si="71"/>
        <v>107.83405198974097</v>
      </c>
      <c r="M338" s="19">
        <f t="shared" si="75"/>
        <v>2001953.1409999998</v>
      </c>
      <c r="N338" s="19">
        <f t="shared" si="75"/>
        <v>2156681.0397948194</v>
      </c>
    </row>
    <row r="339" spans="1:14" x14ac:dyDescent="0.15">
      <c r="A339" s="7">
        <f t="shared" si="72"/>
        <v>43041</v>
      </c>
      <c r="B339" s="10">
        <f t="shared" si="73"/>
        <v>2001953.1413783336</v>
      </c>
      <c r="C339" s="3">
        <f t="shared" si="65"/>
        <v>252.05479452054792</v>
      </c>
      <c r="D339" s="3">
        <f t="shared" si="66"/>
        <v>250.39208220627665</v>
      </c>
      <c r="E339" s="3">
        <f t="shared" si="67"/>
        <v>-1.6627123142712605</v>
      </c>
      <c r="F339" s="3">
        <f t="shared" si="68"/>
        <v>2001951.4786660194</v>
      </c>
      <c r="G339" s="14">
        <f t="shared" si="69"/>
        <v>2001951.4790000001</v>
      </c>
      <c r="I339" s="18">
        <f t="shared" si="76"/>
        <v>-448.52133398116757</v>
      </c>
      <c r="J339" s="18">
        <f t="shared" si="74"/>
        <v>154979.95358933994</v>
      </c>
      <c r="K339" s="21">
        <f t="shared" si="70"/>
        <v>100.09757395000001</v>
      </c>
      <c r="L339" s="21">
        <f t="shared" si="71"/>
        <v>107.84657162946701</v>
      </c>
      <c r="M339" s="19">
        <f t="shared" si="75"/>
        <v>2001951.4790000003</v>
      </c>
      <c r="N339" s="19">
        <f t="shared" si="75"/>
        <v>2156931.43258934</v>
      </c>
    </row>
    <row r="340" spans="1:14" x14ac:dyDescent="0.15">
      <c r="A340" s="7">
        <f t="shared" si="72"/>
        <v>43042</v>
      </c>
      <c r="B340" s="10">
        <f t="shared" si="73"/>
        <v>2001951.4786660194</v>
      </c>
      <c r="C340" s="3">
        <f t="shared" si="65"/>
        <v>252.05479452054792</v>
      </c>
      <c r="D340" s="3">
        <f t="shared" si="66"/>
        <v>250.39187424436693</v>
      </c>
      <c r="E340" s="3">
        <f t="shared" si="67"/>
        <v>-1.6629202761809836</v>
      </c>
      <c r="F340" s="3">
        <f t="shared" si="68"/>
        <v>2001949.8157457432</v>
      </c>
      <c r="G340" s="14">
        <f t="shared" si="69"/>
        <v>2001949.8160000001</v>
      </c>
      <c r="I340" s="18">
        <f t="shared" si="76"/>
        <v>-450.18425425734858</v>
      </c>
      <c r="J340" s="18">
        <f t="shared" si="74"/>
        <v>155232.00838386049</v>
      </c>
      <c r="K340" s="21">
        <f t="shared" si="70"/>
        <v>100.09749080000002</v>
      </c>
      <c r="L340" s="21">
        <f t="shared" si="71"/>
        <v>107.85909121919305</v>
      </c>
      <c r="M340" s="19">
        <f t="shared" si="75"/>
        <v>2001949.8160000003</v>
      </c>
      <c r="N340" s="19">
        <f t="shared" si="75"/>
        <v>2157181.8243838609</v>
      </c>
    </row>
    <row r="341" spans="1:14" x14ac:dyDescent="0.15">
      <c r="A341" s="7">
        <f t="shared" si="72"/>
        <v>43043</v>
      </c>
      <c r="B341" s="10">
        <f t="shared" si="73"/>
        <v>2001949.8157457432</v>
      </c>
      <c r="C341" s="3">
        <f t="shared" si="65"/>
        <v>252.05479452054792</v>
      </c>
      <c r="D341" s="3">
        <f t="shared" si="66"/>
        <v>250.3916662564466</v>
      </c>
      <c r="E341" s="3">
        <f t="shared" si="67"/>
        <v>-1.6631282641013172</v>
      </c>
      <c r="F341" s="3">
        <f t="shared" si="68"/>
        <v>2001948.1526174792</v>
      </c>
      <c r="G341" s="14">
        <f t="shared" si="69"/>
        <v>2001948.1529999999</v>
      </c>
      <c r="I341" s="18">
        <f t="shared" si="76"/>
        <v>-451.8473825214499</v>
      </c>
      <c r="J341" s="18">
        <f t="shared" si="74"/>
        <v>155484.06317838104</v>
      </c>
      <c r="K341" s="21">
        <f t="shared" si="70"/>
        <v>100.09740764999999</v>
      </c>
      <c r="L341" s="21">
        <f t="shared" si="71"/>
        <v>107.87161080891904</v>
      </c>
      <c r="M341" s="19">
        <f t="shared" si="75"/>
        <v>2001948.1529999999</v>
      </c>
      <c r="N341" s="19">
        <f t="shared" si="75"/>
        <v>2157432.2161783809</v>
      </c>
    </row>
    <row r="342" spans="1:14" x14ac:dyDescent="0.15">
      <c r="A342" s="7">
        <f t="shared" si="72"/>
        <v>43044</v>
      </c>
      <c r="B342" s="10">
        <f t="shared" si="73"/>
        <v>2001948.1526174792</v>
      </c>
      <c r="C342" s="3">
        <f t="shared" si="65"/>
        <v>252.05479452054792</v>
      </c>
      <c r="D342" s="3">
        <f t="shared" si="66"/>
        <v>250.39145824251241</v>
      </c>
      <c r="E342" s="3">
        <f t="shared" si="67"/>
        <v>-1.6633362780355014</v>
      </c>
      <c r="F342" s="3">
        <f t="shared" si="68"/>
        <v>2001946.4892812013</v>
      </c>
      <c r="G342" s="14">
        <f t="shared" si="69"/>
        <v>2001946.4890000001</v>
      </c>
      <c r="I342" s="18">
        <f t="shared" si="76"/>
        <v>-453.5107187994854</v>
      </c>
      <c r="J342" s="18">
        <f t="shared" si="74"/>
        <v>155736.11797290159</v>
      </c>
      <c r="K342" s="21">
        <f t="shared" si="70"/>
        <v>100.09732445000002</v>
      </c>
      <c r="L342" s="21">
        <f t="shared" si="71"/>
        <v>107.8841303486451</v>
      </c>
      <c r="M342" s="19">
        <f t="shared" si="75"/>
        <v>2001946.4890000003</v>
      </c>
      <c r="N342" s="19">
        <f t="shared" si="75"/>
        <v>2157682.6069729021</v>
      </c>
    </row>
    <row r="343" spans="1:14" x14ac:dyDescent="0.15">
      <c r="A343" s="7">
        <f t="shared" si="72"/>
        <v>43045</v>
      </c>
      <c r="B343" s="10">
        <f t="shared" si="73"/>
        <v>2001946.4892812013</v>
      </c>
      <c r="C343" s="3">
        <f t="shared" si="65"/>
        <v>252.05479452054792</v>
      </c>
      <c r="D343" s="3">
        <f t="shared" si="66"/>
        <v>250.39125020256111</v>
      </c>
      <c r="E343" s="3">
        <f t="shared" si="67"/>
        <v>-1.6635443179868048</v>
      </c>
      <c r="F343" s="3">
        <f t="shared" si="68"/>
        <v>2001944.8257368833</v>
      </c>
      <c r="G343" s="14">
        <f t="shared" si="69"/>
        <v>2001944.8259999999</v>
      </c>
      <c r="I343" s="18">
        <f t="shared" si="76"/>
        <v>-455.17426311747221</v>
      </c>
      <c r="J343" s="18">
        <f t="shared" si="74"/>
        <v>155988.17276742213</v>
      </c>
      <c r="K343" s="21">
        <f t="shared" si="70"/>
        <v>100.09724129999999</v>
      </c>
      <c r="L343" s="21">
        <f t="shared" si="71"/>
        <v>107.8966499383711</v>
      </c>
      <c r="M343" s="19">
        <f t="shared" si="75"/>
        <v>2001944.8259999999</v>
      </c>
      <c r="N343" s="19">
        <f t="shared" si="75"/>
        <v>2157932.998767422</v>
      </c>
    </row>
    <row r="344" spans="1:14" x14ac:dyDescent="0.15">
      <c r="A344" s="7">
        <f t="shared" si="72"/>
        <v>43046</v>
      </c>
      <c r="B344" s="10">
        <f t="shared" si="73"/>
        <v>2001944.8257368833</v>
      </c>
      <c r="C344" s="3">
        <f t="shared" si="65"/>
        <v>252.05479452054792</v>
      </c>
      <c r="D344" s="3">
        <f t="shared" si="66"/>
        <v>250.39104213658942</v>
      </c>
      <c r="E344" s="3">
        <f t="shared" si="67"/>
        <v>-1.6637523839584958</v>
      </c>
      <c r="F344" s="3">
        <f t="shared" si="68"/>
        <v>2001943.1619844993</v>
      </c>
      <c r="G344" s="14">
        <f t="shared" si="69"/>
        <v>2001943.162</v>
      </c>
      <c r="I344" s="18">
        <f t="shared" si="76"/>
        <v>-456.83801550143073</v>
      </c>
      <c r="J344" s="18">
        <f t="shared" si="74"/>
        <v>156240.22756194268</v>
      </c>
      <c r="K344" s="21">
        <f t="shared" si="70"/>
        <v>100.0971581</v>
      </c>
      <c r="L344" s="21">
        <f t="shared" si="71"/>
        <v>107.90916947809714</v>
      </c>
      <c r="M344" s="19">
        <f t="shared" si="75"/>
        <v>2001943.1619999998</v>
      </c>
      <c r="N344" s="19">
        <f t="shared" si="75"/>
        <v>2158183.3895619428</v>
      </c>
    </row>
    <row r="345" spans="1:14" x14ac:dyDescent="0.15">
      <c r="A345" s="7">
        <f t="shared" si="72"/>
        <v>43047</v>
      </c>
      <c r="B345" s="10">
        <f t="shared" si="73"/>
        <v>2001943.1619844993</v>
      </c>
      <c r="C345" s="3">
        <f t="shared" si="65"/>
        <v>252.05479452054792</v>
      </c>
      <c r="D345" s="3">
        <f t="shared" si="66"/>
        <v>250.39083404459413</v>
      </c>
      <c r="E345" s="3">
        <f t="shared" si="67"/>
        <v>-1.663960475953786</v>
      </c>
      <c r="F345" s="3">
        <f t="shared" si="68"/>
        <v>2001941.4980240234</v>
      </c>
      <c r="G345" s="14">
        <f t="shared" si="69"/>
        <v>2001941.4979999999</v>
      </c>
      <c r="I345" s="18">
        <f t="shared" si="76"/>
        <v>-458.50197597738452</v>
      </c>
      <c r="J345" s="18">
        <f t="shared" si="74"/>
        <v>156492.28235646323</v>
      </c>
      <c r="K345" s="21">
        <f t="shared" si="70"/>
        <v>100.0970749</v>
      </c>
      <c r="L345" s="21">
        <f t="shared" si="71"/>
        <v>107.92168901782316</v>
      </c>
      <c r="M345" s="19">
        <f t="shared" si="75"/>
        <v>2001941.4979999999</v>
      </c>
      <c r="N345" s="19">
        <f t="shared" si="75"/>
        <v>2158433.780356463</v>
      </c>
    </row>
    <row r="346" spans="1:14" x14ac:dyDescent="0.15">
      <c r="A346" s="7">
        <f t="shared" si="72"/>
        <v>43048</v>
      </c>
      <c r="B346" s="10">
        <f t="shared" si="73"/>
        <v>2001941.4980240234</v>
      </c>
      <c r="C346" s="3">
        <f t="shared" si="65"/>
        <v>252.05479452054792</v>
      </c>
      <c r="D346" s="3">
        <f t="shared" si="66"/>
        <v>250.39062592657194</v>
      </c>
      <c r="E346" s="3">
        <f t="shared" si="67"/>
        <v>-1.6641685939759725</v>
      </c>
      <c r="F346" s="3">
        <f t="shared" si="68"/>
        <v>2001939.8338554294</v>
      </c>
      <c r="G346" s="14">
        <f t="shared" si="69"/>
        <v>2001939.834</v>
      </c>
      <c r="I346" s="18">
        <f t="shared" si="76"/>
        <v>-460.16614457136052</v>
      </c>
      <c r="J346" s="18">
        <f t="shared" si="74"/>
        <v>156744.33715098377</v>
      </c>
      <c r="K346" s="21">
        <f t="shared" si="70"/>
        <v>100.09699169999999</v>
      </c>
      <c r="L346" s="21">
        <f t="shared" si="71"/>
        <v>107.93420855754918</v>
      </c>
      <c r="M346" s="19">
        <f t="shared" si="75"/>
        <v>2001939.8339999998</v>
      </c>
      <c r="N346" s="19">
        <f t="shared" si="75"/>
        <v>2158684.1711509838</v>
      </c>
    </row>
    <row r="347" spans="1:14" x14ac:dyDescent="0.15">
      <c r="A347" s="7">
        <f t="shared" si="72"/>
        <v>43049</v>
      </c>
      <c r="B347" s="10">
        <f t="shared" si="73"/>
        <v>2001939.8338554294</v>
      </c>
      <c r="C347" s="3">
        <f t="shared" si="65"/>
        <v>252.05479452054792</v>
      </c>
      <c r="D347" s="3">
        <f t="shared" si="66"/>
        <v>250.39041778251962</v>
      </c>
      <c r="E347" s="3">
        <f t="shared" si="67"/>
        <v>-1.6643767380282952</v>
      </c>
      <c r="F347" s="3">
        <f t="shared" si="68"/>
        <v>2001938.1694786914</v>
      </c>
      <c r="G347" s="14">
        <f t="shared" si="69"/>
        <v>2001938.169</v>
      </c>
      <c r="I347" s="18">
        <f t="shared" si="76"/>
        <v>-461.83052130938881</v>
      </c>
      <c r="J347" s="18">
        <f t="shared" si="74"/>
        <v>156996.39194550432</v>
      </c>
      <c r="K347" s="21">
        <f t="shared" si="70"/>
        <v>100.09690845000002</v>
      </c>
      <c r="L347" s="21">
        <f t="shared" si="71"/>
        <v>107.94672804727523</v>
      </c>
      <c r="M347" s="19">
        <f t="shared" si="75"/>
        <v>2001938.1690000005</v>
      </c>
      <c r="N347" s="19">
        <f t="shared" si="75"/>
        <v>2158934.5609455048</v>
      </c>
    </row>
    <row r="348" spans="1:14" x14ac:dyDescent="0.15">
      <c r="A348" s="7">
        <f t="shared" si="72"/>
        <v>43050</v>
      </c>
      <c r="B348" s="10">
        <f t="shared" si="73"/>
        <v>2001938.1694786914</v>
      </c>
      <c r="C348" s="3">
        <f t="shared" si="65"/>
        <v>252.05479452054792</v>
      </c>
      <c r="D348" s="3">
        <f t="shared" si="66"/>
        <v>250.39020961243392</v>
      </c>
      <c r="E348" s="3">
        <f t="shared" si="67"/>
        <v>-1.6645849081139943</v>
      </c>
      <c r="F348" s="3">
        <f t="shared" si="68"/>
        <v>2001936.5048937832</v>
      </c>
      <c r="G348" s="14">
        <f t="shared" si="69"/>
        <v>2001936.5049999999</v>
      </c>
      <c r="I348" s="18">
        <f t="shared" si="76"/>
        <v>-463.49510621750278</v>
      </c>
      <c r="J348" s="18">
        <f t="shared" si="74"/>
        <v>157248.44674002487</v>
      </c>
      <c r="K348" s="21">
        <f t="shared" si="70"/>
        <v>100.09682524999999</v>
      </c>
      <c r="L348" s="21">
        <f t="shared" si="71"/>
        <v>107.95924758700124</v>
      </c>
      <c r="M348" s="19">
        <f t="shared" si="75"/>
        <v>2001936.5049999999</v>
      </c>
      <c r="N348" s="19">
        <f t="shared" si="75"/>
        <v>2159184.9517400251</v>
      </c>
    </row>
    <row r="349" spans="1:14" x14ac:dyDescent="0.15">
      <c r="A349" s="7">
        <f t="shared" si="72"/>
        <v>43051</v>
      </c>
      <c r="B349" s="10">
        <f t="shared" si="73"/>
        <v>2001936.5048937832</v>
      </c>
      <c r="C349" s="3">
        <f t="shared" si="65"/>
        <v>252.05479452054792</v>
      </c>
      <c r="D349" s="3">
        <f t="shared" si="66"/>
        <v>250.39000141631158</v>
      </c>
      <c r="E349" s="3">
        <f t="shared" si="67"/>
        <v>-1.6647931042363382</v>
      </c>
      <c r="F349" s="3">
        <f t="shared" si="68"/>
        <v>2001934.8401006791</v>
      </c>
      <c r="G349" s="14">
        <f t="shared" si="69"/>
        <v>2001934.84</v>
      </c>
      <c r="I349" s="18">
        <f t="shared" si="76"/>
        <v>-465.15989932173909</v>
      </c>
      <c r="J349" s="18">
        <f t="shared" si="74"/>
        <v>157500.50153454542</v>
      </c>
      <c r="K349" s="21">
        <f t="shared" si="70"/>
        <v>100.09674200000001</v>
      </c>
      <c r="L349" s="21">
        <f t="shared" si="71"/>
        <v>107.97176707672728</v>
      </c>
      <c r="M349" s="19">
        <f t="shared" si="75"/>
        <v>2001934.84</v>
      </c>
      <c r="N349" s="19">
        <f t="shared" si="75"/>
        <v>2159435.3415345456</v>
      </c>
    </row>
    <row r="350" spans="1:14" x14ac:dyDescent="0.15">
      <c r="A350" s="7">
        <f t="shared" si="72"/>
        <v>43052</v>
      </c>
      <c r="B350" s="10">
        <f t="shared" si="73"/>
        <v>2001934.8401006791</v>
      </c>
      <c r="C350" s="3">
        <f t="shared" si="65"/>
        <v>252.05479452054792</v>
      </c>
      <c r="D350" s="3">
        <f t="shared" si="66"/>
        <v>250.38979319414935</v>
      </c>
      <c r="E350" s="3">
        <f t="shared" si="67"/>
        <v>-1.665001326398567</v>
      </c>
      <c r="F350" s="3">
        <f t="shared" si="68"/>
        <v>2001933.1750993526</v>
      </c>
      <c r="G350" s="14">
        <f t="shared" si="69"/>
        <v>2001933.175</v>
      </c>
      <c r="I350" s="18">
        <f t="shared" si="76"/>
        <v>-466.82490064813766</v>
      </c>
      <c r="J350" s="18">
        <f t="shared" si="74"/>
        <v>157752.55632906596</v>
      </c>
      <c r="K350" s="21">
        <f t="shared" si="70"/>
        <v>100.09665875</v>
      </c>
      <c r="L350" s="21">
        <f t="shared" si="71"/>
        <v>107.98428656645331</v>
      </c>
      <c r="M350" s="19">
        <f t="shared" si="75"/>
        <v>2001933.175</v>
      </c>
      <c r="N350" s="19">
        <f t="shared" si="75"/>
        <v>2159685.7313290662</v>
      </c>
    </row>
    <row r="351" spans="1:14" x14ac:dyDescent="0.15">
      <c r="A351" s="7">
        <f t="shared" si="72"/>
        <v>43053</v>
      </c>
      <c r="B351" s="10">
        <f t="shared" si="73"/>
        <v>2001933.1750993526</v>
      </c>
      <c r="C351" s="3">
        <f t="shared" si="65"/>
        <v>252.05479452054792</v>
      </c>
      <c r="D351" s="3">
        <f t="shared" si="66"/>
        <v>250.38958494594394</v>
      </c>
      <c r="E351" s="3">
        <f t="shared" si="67"/>
        <v>-1.6652095746039777</v>
      </c>
      <c r="F351" s="3">
        <f t="shared" si="68"/>
        <v>2001931.509889778</v>
      </c>
      <c r="G351" s="14">
        <f t="shared" si="69"/>
        <v>2001931.51</v>
      </c>
      <c r="I351" s="18">
        <f t="shared" si="76"/>
        <v>-468.49011022274163</v>
      </c>
      <c r="J351" s="18">
        <f t="shared" si="74"/>
        <v>158004.61112358651</v>
      </c>
      <c r="K351" s="21">
        <f t="shared" si="70"/>
        <v>100.0965755</v>
      </c>
      <c r="L351" s="21">
        <f t="shared" si="71"/>
        <v>107.99680605617932</v>
      </c>
      <c r="M351" s="19">
        <f t="shared" si="75"/>
        <v>2001931.51</v>
      </c>
      <c r="N351" s="19">
        <f t="shared" si="75"/>
        <v>2159936.1211235868</v>
      </c>
    </row>
    <row r="352" spans="1:14" x14ac:dyDescent="0.15">
      <c r="A352" s="7">
        <f t="shared" si="72"/>
        <v>43054</v>
      </c>
      <c r="B352" s="10">
        <f t="shared" si="73"/>
        <v>2001931.509889778</v>
      </c>
      <c r="C352" s="3">
        <f t="shared" si="65"/>
        <v>252.05479452054792</v>
      </c>
      <c r="D352" s="3">
        <f t="shared" si="66"/>
        <v>250.3893766716921</v>
      </c>
      <c r="E352" s="3">
        <f t="shared" si="67"/>
        <v>-1.6654178488558102</v>
      </c>
      <c r="F352" s="3">
        <f t="shared" si="68"/>
        <v>2001929.8444719291</v>
      </c>
      <c r="G352" s="14">
        <f t="shared" si="69"/>
        <v>2001929.844</v>
      </c>
      <c r="I352" s="18">
        <f t="shared" si="76"/>
        <v>-470.15552807159747</v>
      </c>
      <c r="J352" s="18">
        <f t="shared" si="74"/>
        <v>158256.66591810706</v>
      </c>
      <c r="K352" s="21">
        <f t="shared" si="70"/>
        <v>100.09649220000001</v>
      </c>
      <c r="L352" s="21">
        <f t="shared" si="71"/>
        <v>108.00932549590537</v>
      </c>
      <c r="M352" s="19">
        <f t="shared" si="75"/>
        <v>2001929.8440000003</v>
      </c>
      <c r="N352" s="19">
        <f t="shared" si="75"/>
        <v>2160186.5099181072</v>
      </c>
    </row>
    <row r="353" spans="1:14" x14ac:dyDescent="0.15">
      <c r="A353" s="7">
        <f t="shared" si="72"/>
        <v>43055</v>
      </c>
      <c r="B353" s="10">
        <f t="shared" si="73"/>
        <v>2001929.8444719291</v>
      </c>
      <c r="C353" s="3">
        <f t="shared" si="65"/>
        <v>252.05479452054792</v>
      </c>
      <c r="D353" s="3">
        <f t="shared" si="66"/>
        <v>250.38916837139061</v>
      </c>
      <c r="E353" s="3">
        <f t="shared" si="67"/>
        <v>-1.6656261491573048</v>
      </c>
      <c r="F353" s="3">
        <f t="shared" si="68"/>
        <v>2001928.17884578</v>
      </c>
      <c r="G353" s="14">
        <f t="shared" si="69"/>
        <v>2001928.179</v>
      </c>
      <c r="I353" s="18">
        <f t="shared" si="76"/>
        <v>-471.82115422075481</v>
      </c>
      <c r="J353" s="18">
        <f t="shared" si="74"/>
        <v>158508.7207126276</v>
      </c>
      <c r="K353" s="21">
        <f t="shared" si="70"/>
        <v>100.09640895000001</v>
      </c>
      <c r="L353" s="21">
        <f t="shared" si="71"/>
        <v>108.02184498563139</v>
      </c>
      <c r="M353" s="19">
        <f t="shared" si="75"/>
        <v>2001928.1790000005</v>
      </c>
      <c r="N353" s="19">
        <f t="shared" si="75"/>
        <v>2160436.8997126278</v>
      </c>
    </row>
    <row r="354" spans="1:14" x14ac:dyDescent="0.15">
      <c r="A354" s="7">
        <f t="shared" si="72"/>
        <v>43056</v>
      </c>
      <c r="B354" s="10">
        <f t="shared" si="73"/>
        <v>2001928.17884578</v>
      </c>
      <c r="C354" s="3">
        <f t="shared" si="65"/>
        <v>252.05479452054792</v>
      </c>
      <c r="D354" s="3">
        <f t="shared" si="66"/>
        <v>250.38896004503621</v>
      </c>
      <c r="E354" s="3">
        <f t="shared" si="67"/>
        <v>-1.6658344755117014</v>
      </c>
      <c r="F354" s="3">
        <f t="shared" si="68"/>
        <v>2001926.5130113044</v>
      </c>
      <c r="G354" s="14">
        <f t="shared" si="69"/>
        <v>2001926.513</v>
      </c>
      <c r="I354" s="18">
        <f t="shared" si="76"/>
        <v>-473.48698869626651</v>
      </c>
      <c r="J354" s="18">
        <f t="shared" si="74"/>
        <v>158760.77550714815</v>
      </c>
      <c r="K354" s="21">
        <f t="shared" si="70"/>
        <v>100.09632565</v>
      </c>
      <c r="L354" s="21">
        <f t="shared" si="71"/>
        <v>108.03436442535741</v>
      </c>
      <c r="M354" s="19">
        <f t="shared" si="75"/>
        <v>2001926.5129999998</v>
      </c>
      <c r="N354" s="19">
        <f t="shared" si="75"/>
        <v>2160687.2885071482</v>
      </c>
    </row>
    <row r="355" spans="1:14" x14ac:dyDescent="0.15">
      <c r="A355" s="7">
        <f t="shared" si="72"/>
        <v>43057</v>
      </c>
      <c r="B355" s="10">
        <f t="shared" si="73"/>
        <v>2001926.5130113044</v>
      </c>
      <c r="C355" s="3">
        <f t="shared" si="65"/>
        <v>252.05479452054792</v>
      </c>
      <c r="D355" s="3">
        <f t="shared" si="66"/>
        <v>250.38875169262559</v>
      </c>
      <c r="E355" s="3">
        <f t="shared" si="67"/>
        <v>-1.6660428279223254</v>
      </c>
      <c r="F355" s="3">
        <f t="shared" si="68"/>
        <v>2001924.8469684764</v>
      </c>
      <c r="G355" s="14">
        <f t="shared" si="69"/>
        <v>2001924.8470000001</v>
      </c>
      <c r="I355" s="18">
        <f t="shared" si="76"/>
        <v>-475.1530315241888</v>
      </c>
      <c r="J355" s="18">
        <f t="shared" si="74"/>
        <v>159012.8303016687</v>
      </c>
      <c r="K355" s="21">
        <f t="shared" si="70"/>
        <v>100.09624235000001</v>
      </c>
      <c r="L355" s="21">
        <f t="shared" si="71"/>
        <v>108.04688386508344</v>
      </c>
      <c r="M355" s="19">
        <f t="shared" si="75"/>
        <v>2001924.8470000001</v>
      </c>
      <c r="N355" s="19">
        <f t="shared" si="75"/>
        <v>2160937.677301669</v>
      </c>
    </row>
    <row r="356" spans="1:14" x14ac:dyDescent="0.15">
      <c r="A356" s="7">
        <f t="shared" si="72"/>
        <v>43058</v>
      </c>
      <c r="B356" s="10">
        <f t="shared" si="73"/>
        <v>2001924.8469684764</v>
      </c>
      <c r="C356" s="3">
        <f t="shared" si="65"/>
        <v>252.05479452054792</v>
      </c>
      <c r="D356" s="3">
        <f t="shared" si="66"/>
        <v>250.38854331415553</v>
      </c>
      <c r="E356" s="3">
        <f t="shared" si="67"/>
        <v>-1.6662512063923884</v>
      </c>
      <c r="F356" s="3">
        <f t="shared" si="68"/>
        <v>2001923.1807172701</v>
      </c>
      <c r="G356" s="14">
        <f t="shared" si="69"/>
        <v>2001923.1810000001</v>
      </c>
      <c r="I356" s="18">
        <f t="shared" si="76"/>
        <v>-476.81928273058122</v>
      </c>
      <c r="J356" s="18">
        <f t="shared" si="74"/>
        <v>159264.88509618925</v>
      </c>
      <c r="K356" s="21">
        <f t="shared" si="70"/>
        <v>100.09615905</v>
      </c>
      <c r="L356" s="21">
        <f t="shared" si="71"/>
        <v>108.05940330480946</v>
      </c>
      <c r="M356" s="19">
        <f t="shared" si="75"/>
        <v>2001923.1809999999</v>
      </c>
      <c r="N356" s="19">
        <f t="shared" si="75"/>
        <v>2161188.0660961894</v>
      </c>
    </row>
    <row r="357" spans="1:14" x14ac:dyDescent="0.15">
      <c r="A357" s="7">
        <f t="shared" si="72"/>
        <v>43059</v>
      </c>
      <c r="B357" s="10">
        <f t="shared" si="73"/>
        <v>2001923.1807172701</v>
      </c>
      <c r="C357" s="3">
        <f t="shared" si="65"/>
        <v>252.05479452054792</v>
      </c>
      <c r="D357" s="3">
        <f t="shared" si="66"/>
        <v>250.38833490962276</v>
      </c>
      <c r="E357" s="3">
        <f t="shared" si="67"/>
        <v>-1.666459610925159</v>
      </c>
      <c r="F357" s="3">
        <f t="shared" si="68"/>
        <v>2001921.5142576592</v>
      </c>
      <c r="G357" s="14">
        <f t="shared" si="69"/>
        <v>2001921.514</v>
      </c>
      <c r="I357" s="18">
        <f t="shared" si="76"/>
        <v>-478.48574234150635</v>
      </c>
      <c r="J357" s="18">
        <f t="shared" si="74"/>
        <v>159516.93989070979</v>
      </c>
      <c r="K357" s="21">
        <f t="shared" si="70"/>
        <v>100.09607570000001</v>
      </c>
      <c r="L357" s="21">
        <f t="shared" si="71"/>
        <v>108.0719226945355</v>
      </c>
      <c r="M357" s="19">
        <f t="shared" si="75"/>
        <v>2001921.5140000004</v>
      </c>
      <c r="N357" s="19">
        <f t="shared" si="75"/>
        <v>2161438.4538907101</v>
      </c>
    </row>
    <row r="358" spans="1:14" x14ac:dyDescent="0.15">
      <c r="A358" s="7">
        <f t="shared" si="72"/>
        <v>43060</v>
      </c>
      <c r="B358" s="10">
        <f t="shared" si="73"/>
        <v>2001921.5142576592</v>
      </c>
      <c r="C358" s="3">
        <f t="shared" si="65"/>
        <v>252.05479452054792</v>
      </c>
      <c r="D358" s="3">
        <f t="shared" si="66"/>
        <v>250.38812647902404</v>
      </c>
      <c r="E358" s="3">
        <f t="shared" si="67"/>
        <v>-1.6666680415238773</v>
      </c>
      <c r="F358" s="3">
        <f t="shared" si="68"/>
        <v>2001919.8475896176</v>
      </c>
      <c r="G358" s="14">
        <f t="shared" si="69"/>
        <v>2001919.848</v>
      </c>
      <c r="I358" s="18">
        <f t="shared" si="76"/>
        <v>-480.1524103830302</v>
      </c>
      <c r="J358" s="18">
        <f t="shared" si="74"/>
        <v>159768.99468523034</v>
      </c>
      <c r="K358" s="21">
        <f t="shared" si="70"/>
        <v>100.0959924</v>
      </c>
      <c r="L358" s="21">
        <f t="shared" si="71"/>
        <v>108.08444213426152</v>
      </c>
      <c r="M358" s="19">
        <f t="shared" si="75"/>
        <v>2001919.8480000002</v>
      </c>
      <c r="N358" s="19">
        <f t="shared" si="75"/>
        <v>2161688.8426852305</v>
      </c>
    </row>
    <row r="359" spans="1:14" x14ac:dyDescent="0.15">
      <c r="A359" s="7">
        <f t="shared" si="72"/>
        <v>43061</v>
      </c>
      <c r="B359" s="10">
        <f t="shared" si="73"/>
        <v>2001919.8475896176</v>
      </c>
      <c r="C359" s="3">
        <f t="shared" si="65"/>
        <v>252.05479452054792</v>
      </c>
      <c r="D359" s="3">
        <f t="shared" si="66"/>
        <v>250.38791802235608</v>
      </c>
      <c r="E359" s="3">
        <f t="shared" si="67"/>
        <v>-1.66687649819184</v>
      </c>
      <c r="F359" s="3">
        <f t="shared" si="68"/>
        <v>2001918.1807131195</v>
      </c>
      <c r="G359" s="14">
        <f t="shared" si="69"/>
        <v>2001918.1810000001</v>
      </c>
      <c r="I359" s="18">
        <f t="shared" si="76"/>
        <v>-481.81928688122207</v>
      </c>
      <c r="J359" s="18">
        <f t="shared" si="74"/>
        <v>160021.04947975089</v>
      </c>
      <c r="K359" s="21">
        <f t="shared" si="70"/>
        <v>100.09590905</v>
      </c>
      <c r="L359" s="21">
        <f t="shared" si="71"/>
        <v>108.09696152398755</v>
      </c>
      <c r="M359" s="19">
        <f t="shared" si="75"/>
        <v>2001918.1809999999</v>
      </c>
      <c r="N359" s="19">
        <f t="shared" si="75"/>
        <v>2161939.2304797508</v>
      </c>
    </row>
    <row r="360" spans="1:14" x14ac:dyDescent="0.15">
      <c r="A360" s="7">
        <f t="shared" si="72"/>
        <v>43062</v>
      </c>
      <c r="B360" s="10">
        <f t="shared" si="73"/>
        <v>2001918.1807131195</v>
      </c>
      <c r="C360" s="3">
        <f t="shared" si="65"/>
        <v>252.05479452054792</v>
      </c>
      <c r="D360" s="3">
        <f t="shared" si="66"/>
        <v>250.38770953961563</v>
      </c>
      <c r="E360" s="3">
        <f t="shared" si="67"/>
        <v>-1.6670849809322874</v>
      </c>
      <c r="F360" s="3">
        <f t="shared" si="68"/>
        <v>2001916.5136281385</v>
      </c>
      <c r="G360" s="14">
        <f t="shared" si="69"/>
        <v>2001916.514</v>
      </c>
      <c r="I360" s="18">
        <f t="shared" si="76"/>
        <v>-483.48637186215433</v>
      </c>
      <c r="J360" s="18">
        <f t="shared" si="74"/>
        <v>160273.10427427143</v>
      </c>
      <c r="K360" s="21">
        <f t="shared" si="70"/>
        <v>100.09582569999999</v>
      </c>
      <c r="L360" s="21">
        <f t="shared" si="71"/>
        <v>108.10948091371357</v>
      </c>
      <c r="M360" s="19">
        <f t="shared" si="75"/>
        <v>2001916.5139999997</v>
      </c>
      <c r="N360" s="19">
        <f t="shared" si="75"/>
        <v>2162189.6182742715</v>
      </c>
    </row>
    <row r="361" spans="1:14" x14ac:dyDescent="0.15">
      <c r="A361" s="7">
        <f t="shared" si="72"/>
        <v>43063</v>
      </c>
      <c r="B361" s="10">
        <f t="shared" si="73"/>
        <v>2001916.5136281385</v>
      </c>
      <c r="C361" s="3">
        <f t="shared" si="65"/>
        <v>252.05479452054792</v>
      </c>
      <c r="D361" s="3">
        <f t="shared" si="66"/>
        <v>250.38750103079943</v>
      </c>
      <c r="E361" s="3">
        <f t="shared" si="67"/>
        <v>-1.6672934897484879</v>
      </c>
      <c r="F361" s="3">
        <f t="shared" si="68"/>
        <v>2001914.8463346488</v>
      </c>
      <c r="G361" s="14">
        <f t="shared" si="69"/>
        <v>2001914.8459999999</v>
      </c>
      <c r="I361" s="18">
        <f t="shared" si="76"/>
        <v>-485.15366535190282</v>
      </c>
      <c r="J361" s="18">
        <f t="shared" si="74"/>
        <v>160525.15906879198</v>
      </c>
      <c r="K361" s="21">
        <f t="shared" si="70"/>
        <v>100.0957423</v>
      </c>
      <c r="L361" s="21">
        <f t="shared" si="71"/>
        <v>108.12200025343959</v>
      </c>
      <c r="M361" s="19">
        <f t="shared" si="75"/>
        <v>2001914.8459999999</v>
      </c>
      <c r="N361" s="19">
        <f t="shared" si="75"/>
        <v>2162440.005068792</v>
      </c>
    </row>
    <row r="362" spans="1:14" x14ac:dyDescent="0.15">
      <c r="A362" s="7">
        <f t="shared" si="72"/>
        <v>43064</v>
      </c>
      <c r="B362" s="10">
        <f t="shared" si="73"/>
        <v>2001914.8463346488</v>
      </c>
      <c r="C362" s="3">
        <f t="shared" si="65"/>
        <v>252.05479452054792</v>
      </c>
      <c r="D362" s="3">
        <f t="shared" si="66"/>
        <v>250.38729249590421</v>
      </c>
      <c r="E362" s="3">
        <f t="shared" si="67"/>
        <v>-1.66750202464371</v>
      </c>
      <c r="F362" s="3">
        <f t="shared" si="68"/>
        <v>2001913.1788326241</v>
      </c>
      <c r="G362" s="14">
        <f t="shared" si="69"/>
        <v>2001913.179</v>
      </c>
      <c r="I362" s="18">
        <f t="shared" si="76"/>
        <v>-486.82116737654655</v>
      </c>
      <c r="J362" s="18">
        <f t="shared" si="74"/>
        <v>160777.21386331253</v>
      </c>
      <c r="K362" s="21">
        <f t="shared" si="70"/>
        <v>100.09565895000001</v>
      </c>
      <c r="L362" s="21">
        <f t="shared" si="71"/>
        <v>108.13451964316565</v>
      </c>
      <c r="M362" s="19">
        <f t="shared" si="75"/>
        <v>2001913.1790000005</v>
      </c>
      <c r="N362" s="19">
        <f t="shared" si="75"/>
        <v>2162690.3928633127</v>
      </c>
    </row>
    <row r="363" spans="1:14" x14ac:dyDescent="0.15">
      <c r="A363" s="7">
        <f t="shared" si="72"/>
        <v>43065</v>
      </c>
      <c r="B363" s="10">
        <f t="shared" si="73"/>
        <v>2001913.1788326241</v>
      </c>
      <c r="C363" s="3">
        <f t="shared" si="65"/>
        <v>252.05479452054792</v>
      </c>
      <c r="D363" s="3">
        <f t="shared" si="66"/>
        <v>250.38708393492672</v>
      </c>
      <c r="E363" s="3">
        <f t="shared" si="67"/>
        <v>-1.6677105856211938</v>
      </c>
      <c r="F363" s="3">
        <f t="shared" si="68"/>
        <v>2001911.5111220386</v>
      </c>
      <c r="G363" s="14">
        <f t="shared" si="69"/>
        <v>2001911.5109999999</v>
      </c>
      <c r="I363" s="18">
        <f t="shared" si="76"/>
        <v>-488.48887796216775</v>
      </c>
      <c r="J363" s="18">
        <f t="shared" si="74"/>
        <v>161029.26865783308</v>
      </c>
      <c r="K363" s="21">
        <f t="shared" si="70"/>
        <v>100.09557554999999</v>
      </c>
      <c r="L363" s="21">
        <f t="shared" si="71"/>
        <v>108.14703898289164</v>
      </c>
      <c r="M363" s="19">
        <f t="shared" si="75"/>
        <v>2001911.5109999999</v>
      </c>
      <c r="N363" s="19">
        <f t="shared" si="75"/>
        <v>2162940.7796578328</v>
      </c>
    </row>
    <row r="364" spans="1:14" x14ac:dyDescent="0.15">
      <c r="A364" s="7">
        <f t="shared" si="72"/>
        <v>43066</v>
      </c>
      <c r="B364" s="10">
        <f t="shared" si="73"/>
        <v>2001911.5111220386</v>
      </c>
      <c r="C364" s="3">
        <f t="shared" si="65"/>
        <v>252.05479452054792</v>
      </c>
      <c r="D364" s="3">
        <f t="shared" si="66"/>
        <v>250.38687534786374</v>
      </c>
      <c r="E364" s="3">
        <f t="shared" si="67"/>
        <v>-1.6679191726841793</v>
      </c>
      <c r="F364" s="3">
        <f t="shared" si="68"/>
        <v>2001909.8432028659</v>
      </c>
      <c r="G364" s="14">
        <f t="shared" si="69"/>
        <v>2001909.8430000001</v>
      </c>
      <c r="I364" s="18">
        <f t="shared" si="76"/>
        <v>-490.1567971348519</v>
      </c>
      <c r="J364" s="18">
        <f t="shared" si="74"/>
        <v>161281.32345235362</v>
      </c>
      <c r="K364" s="21">
        <f t="shared" si="70"/>
        <v>100.09549215</v>
      </c>
      <c r="L364" s="21">
        <f t="shared" si="71"/>
        <v>108.15955832261768</v>
      </c>
      <c r="M364" s="19">
        <f t="shared" si="75"/>
        <v>2001909.8429999999</v>
      </c>
      <c r="N364" s="19">
        <f t="shared" si="75"/>
        <v>2163191.1664523538</v>
      </c>
    </row>
    <row r="365" spans="1:14" x14ac:dyDescent="0.15">
      <c r="A365" s="7">
        <f t="shared" si="72"/>
        <v>43067</v>
      </c>
      <c r="B365" s="10">
        <f t="shared" si="73"/>
        <v>2001909.8432028659</v>
      </c>
      <c r="C365" s="3">
        <f t="shared" si="65"/>
        <v>252.05479452054792</v>
      </c>
      <c r="D365" s="3">
        <f t="shared" si="66"/>
        <v>250.38666673471192</v>
      </c>
      <c r="E365" s="3">
        <f t="shared" si="67"/>
        <v>-1.668127785835992</v>
      </c>
      <c r="F365" s="3">
        <f t="shared" si="68"/>
        <v>2001908.17507508</v>
      </c>
      <c r="G365" s="14">
        <f t="shared" si="69"/>
        <v>2001908.175</v>
      </c>
      <c r="I365" s="18">
        <f t="shared" si="76"/>
        <v>-491.82492492068786</v>
      </c>
      <c r="J365" s="18">
        <f t="shared" si="74"/>
        <v>161533.37824687417</v>
      </c>
      <c r="K365" s="21">
        <f t="shared" si="70"/>
        <v>100.09540875</v>
      </c>
      <c r="L365" s="21">
        <f t="shared" si="71"/>
        <v>108.17207766234371</v>
      </c>
      <c r="M365" s="19">
        <f t="shared" si="75"/>
        <v>2001908.175</v>
      </c>
      <c r="N365" s="19">
        <f t="shared" si="75"/>
        <v>2163441.5532468744</v>
      </c>
    </row>
    <row r="366" spans="1:14" x14ac:dyDescent="0.15">
      <c r="A366" s="7">
        <f t="shared" si="72"/>
        <v>43068</v>
      </c>
      <c r="B366" s="10">
        <f t="shared" si="73"/>
        <v>2001908.17507508</v>
      </c>
      <c r="C366" s="3">
        <f t="shared" si="65"/>
        <v>252.05479452054792</v>
      </c>
      <c r="D366" s="3">
        <f t="shared" si="66"/>
        <v>250.38645809546804</v>
      </c>
      <c r="E366" s="3">
        <f t="shared" si="67"/>
        <v>-1.6683364250798718</v>
      </c>
      <c r="F366" s="3">
        <f t="shared" si="68"/>
        <v>2001906.506738655</v>
      </c>
      <c r="G366" s="14">
        <f t="shared" si="69"/>
        <v>2001906.507</v>
      </c>
      <c r="I366" s="18">
        <f t="shared" si="76"/>
        <v>-493.49326134576773</v>
      </c>
      <c r="J366" s="18">
        <f t="shared" si="74"/>
        <v>161785.43304139472</v>
      </c>
      <c r="K366" s="21">
        <f t="shared" si="70"/>
        <v>100.09532535000001</v>
      </c>
      <c r="L366" s="21">
        <f t="shared" si="71"/>
        <v>108.18459700206975</v>
      </c>
      <c r="M366" s="19">
        <f t="shared" si="75"/>
        <v>2001906.5070000002</v>
      </c>
      <c r="N366" s="19">
        <f t="shared" si="75"/>
        <v>2163691.9400413949</v>
      </c>
    </row>
    <row r="367" spans="1:14" x14ac:dyDescent="0.15">
      <c r="A367" s="7">
        <f t="shared" si="72"/>
        <v>43069</v>
      </c>
      <c r="B367" s="10">
        <f t="shared" si="73"/>
        <v>2001906.506738655</v>
      </c>
      <c r="C367" s="3">
        <f t="shared" si="65"/>
        <v>252.05479452054792</v>
      </c>
      <c r="D367" s="3">
        <f t="shared" si="66"/>
        <v>250.38624943012886</v>
      </c>
      <c r="E367" s="3">
        <f t="shared" si="67"/>
        <v>-1.6685450904190589</v>
      </c>
      <c r="F367" s="3">
        <f t="shared" si="68"/>
        <v>2001904.8381935647</v>
      </c>
      <c r="G367" s="14">
        <f t="shared" si="69"/>
        <v>2001904.838</v>
      </c>
      <c r="I367" s="18">
        <f t="shared" si="76"/>
        <v>-495.16180643618679</v>
      </c>
      <c r="J367" s="18">
        <f t="shared" si="74"/>
        <v>162037.48783591526</v>
      </c>
      <c r="K367" s="21">
        <f t="shared" si="70"/>
        <v>100.0952419</v>
      </c>
      <c r="L367" s="21">
        <f t="shared" si="71"/>
        <v>108.19711629179577</v>
      </c>
      <c r="M367" s="19">
        <f t="shared" si="75"/>
        <v>2001904.8380000002</v>
      </c>
      <c r="N367" s="19">
        <f t="shared" si="75"/>
        <v>2163942.3258359153</v>
      </c>
    </row>
    <row r="368" spans="1:14" x14ac:dyDescent="0.15">
      <c r="A368" s="7">
        <f t="shared" si="72"/>
        <v>43070</v>
      </c>
      <c r="B368" s="10">
        <f t="shared" si="73"/>
        <v>2001904.8381935647</v>
      </c>
      <c r="C368" s="3">
        <f t="shared" si="65"/>
        <v>252.05479452054792</v>
      </c>
      <c r="D368" s="3">
        <f t="shared" si="66"/>
        <v>250.38604073869109</v>
      </c>
      <c r="E368" s="3">
        <f t="shared" si="67"/>
        <v>-1.6687537818568217</v>
      </c>
      <c r="F368" s="3">
        <f t="shared" si="68"/>
        <v>2001903.1694397829</v>
      </c>
      <c r="G368" s="14">
        <f t="shared" si="69"/>
        <v>2001903.169</v>
      </c>
      <c r="I368" s="18">
        <f t="shared" si="76"/>
        <v>-496.83056021804362</v>
      </c>
      <c r="J368" s="18">
        <f t="shared" si="74"/>
        <v>162289.54263043581</v>
      </c>
      <c r="K368" s="21">
        <f t="shared" si="70"/>
        <v>100.09515845000001</v>
      </c>
      <c r="L368" s="21">
        <f t="shared" si="71"/>
        <v>108.20963558152181</v>
      </c>
      <c r="M368" s="19">
        <f t="shared" si="75"/>
        <v>2001903.1690000005</v>
      </c>
      <c r="N368" s="19">
        <f t="shared" si="75"/>
        <v>2164192.7116304361</v>
      </c>
    </row>
    <row r="369" spans="1:14" x14ac:dyDescent="0.15">
      <c r="A369" s="7">
        <f t="shared" si="72"/>
        <v>43071</v>
      </c>
      <c r="B369" s="10">
        <f t="shared" si="73"/>
        <v>2001903.1694397829</v>
      </c>
      <c r="C369" s="3">
        <f t="shared" si="65"/>
        <v>252.05479452054792</v>
      </c>
      <c r="D369" s="3">
        <f t="shared" si="66"/>
        <v>250.38583202115146</v>
      </c>
      <c r="E369" s="3">
        <f t="shared" si="67"/>
        <v>-1.6689624993964571</v>
      </c>
      <c r="F369" s="3">
        <f t="shared" si="68"/>
        <v>2001901.5004772835</v>
      </c>
      <c r="G369" s="14">
        <f t="shared" si="69"/>
        <v>2001901.5</v>
      </c>
      <c r="I369" s="18">
        <f t="shared" si="76"/>
        <v>-498.49952271744007</v>
      </c>
      <c r="J369" s="18">
        <f t="shared" si="74"/>
        <v>162541.59742495636</v>
      </c>
      <c r="K369" s="21">
        <f t="shared" si="70"/>
        <v>100.09507499999999</v>
      </c>
      <c r="L369" s="21">
        <f t="shared" si="71"/>
        <v>108.22215487124781</v>
      </c>
      <c r="M369" s="19">
        <f t="shared" si="75"/>
        <v>2001901.5</v>
      </c>
      <c r="N369" s="19">
        <f t="shared" si="75"/>
        <v>2164443.097424956</v>
      </c>
    </row>
    <row r="370" spans="1:14" x14ac:dyDescent="0.15">
      <c r="A370" s="7">
        <f t="shared" si="72"/>
        <v>43072</v>
      </c>
      <c r="B370" s="10">
        <f t="shared" si="73"/>
        <v>2001901.5004772835</v>
      </c>
      <c r="C370" s="3">
        <f t="shared" si="65"/>
        <v>252.05479452054792</v>
      </c>
      <c r="D370" s="3">
        <f t="shared" si="66"/>
        <v>250.38562327750671</v>
      </c>
      <c r="E370" s="3">
        <f t="shared" si="67"/>
        <v>-1.6691712430412053</v>
      </c>
      <c r="F370" s="3">
        <f t="shared" si="68"/>
        <v>2001899.8313060405</v>
      </c>
      <c r="G370" s="14">
        <f t="shared" si="69"/>
        <v>2001899.831</v>
      </c>
      <c r="I370" s="18">
        <f t="shared" si="76"/>
        <v>-500.16869396048128</v>
      </c>
      <c r="J370" s="18">
        <f t="shared" si="74"/>
        <v>162793.65221947691</v>
      </c>
      <c r="K370" s="21">
        <f t="shared" si="70"/>
        <v>100.09499154999999</v>
      </c>
      <c r="L370" s="21">
        <f t="shared" si="71"/>
        <v>108.23467416097384</v>
      </c>
      <c r="M370" s="19">
        <f t="shared" si="75"/>
        <v>2001899.8309999995</v>
      </c>
      <c r="N370" s="19">
        <f t="shared" si="75"/>
        <v>2164693.4832194764</v>
      </c>
    </row>
    <row r="371" spans="1:14" x14ac:dyDescent="0.15">
      <c r="A371" s="7">
        <f t="shared" si="72"/>
        <v>43073</v>
      </c>
      <c r="B371" s="10">
        <f t="shared" si="73"/>
        <v>2001899.8313060405</v>
      </c>
      <c r="C371" s="3">
        <f t="shared" si="65"/>
        <v>252.05479452054792</v>
      </c>
      <c r="D371" s="3">
        <f t="shared" si="66"/>
        <v>250.38541450775361</v>
      </c>
      <c r="E371" s="3">
        <f t="shared" si="67"/>
        <v>-1.6693800127943064</v>
      </c>
      <c r="F371" s="3">
        <f t="shared" si="68"/>
        <v>2001898.1619260276</v>
      </c>
      <c r="G371" s="14">
        <f t="shared" si="69"/>
        <v>2001898.162</v>
      </c>
      <c r="I371" s="18">
        <f t="shared" si="76"/>
        <v>-501.83807397327558</v>
      </c>
      <c r="J371" s="18">
        <f t="shared" si="74"/>
        <v>163045.70701399745</v>
      </c>
      <c r="K371" s="21">
        <f t="shared" si="70"/>
        <v>100.0949081</v>
      </c>
      <c r="L371" s="21">
        <f t="shared" si="71"/>
        <v>108.24719345069987</v>
      </c>
      <c r="M371" s="19">
        <f t="shared" si="75"/>
        <v>2001898.1619999998</v>
      </c>
      <c r="N371" s="19">
        <f t="shared" si="75"/>
        <v>2164943.8690139973</v>
      </c>
    </row>
    <row r="372" spans="1:14" x14ac:dyDescent="0.15">
      <c r="A372" s="7">
        <f t="shared" si="72"/>
        <v>43074</v>
      </c>
      <c r="B372" s="10">
        <f t="shared" si="73"/>
        <v>2001898.1619260276</v>
      </c>
      <c r="C372" s="3">
        <f t="shared" si="65"/>
        <v>252.05479452054792</v>
      </c>
      <c r="D372" s="3">
        <f t="shared" si="66"/>
        <v>250.3852057118888</v>
      </c>
      <c r="E372" s="3">
        <f t="shared" si="67"/>
        <v>-1.669588808659114</v>
      </c>
      <c r="F372" s="3">
        <f t="shared" si="68"/>
        <v>2001896.492337219</v>
      </c>
      <c r="G372" s="14">
        <f t="shared" si="69"/>
        <v>2001896.4920000001</v>
      </c>
      <c r="I372" s="18">
        <f t="shared" si="76"/>
        <v>-503.5076627819347</v>
      </c>
      <c r="J372" s="18">
        <f t="shared" si="74"/>
        <v>163297.761808518</v>
      </c>
      <c r="K372" s="21">
        <f t="shared" si="70"/>
        <v>100.09482460000001</v>
      </c>
      <c r="L372" s="21">
        <f t="shared" si="71"/>
        <v>108.25971269042591</v>
      </c>
      <c r="M372" s="19">
        <f t="shared" si="75"/>
        <v>2001896.4920000001</v>
      </c>
      <c r="N372" s="19">
        <f t="shared" si="75"/>
        <v>2165194.2538085184</v>
      </c>
    </row>
    <row r="373" spans="1:14" x14ac:dyDescent="0.15">
      <c r="A373" s="7">
        <f t="shared" si="72"/>
        <v>43075</v>
      </c>
      <c r="B373" s="10">
        <f t="shared" si="73"/>
        <v>2001896.492337219</v>
      </c>
      <c r="C373" s="3">
        <f t="shared" si="65"/>
        <v>252.05479452054792</v>
      </c>
      <c r="D373" s="3">
        <f t="shared" si="66"/>
        <v>250.3849968899091</v>
      </c>
      <c r="E373" s="3">
        <f t="shared" si="67"/>
        <v>-1.6697976306388114</v>
      </c>
      <c r="F373" s="3">
        <f t="shared" si="68"/>
        <v>2001894.8225395882</v>
      </c>
      <c r="G373" s="14">
        <f t="shared" si="69"/>
        <v>2001894.8230000001</v>
      </c>
      <c r="I373" s="18">
        <f t="shared" si="76"/>
        <v>-505.17746041257351</v>
      </c>
      <c r="J373" s="18">
        <f t="shared" si="74"/>
        <v>163549.81660303855</v>
      </c>
      <c r="K373" s="21">
        <f t="shared" si="70"/>
        <v>100.09474115</v>
      </c>
      <c r="L373" s="21">
        <f t="shared" si="71"/>
        <v>108.27223198015193</v>
      </c>
      <c r="M373" s="19">
        <f t="shared" si="75"/>
        <v>2001894.8230000001</v>
      </c>
      <c r="N373" s="19">
        <f t="shared" si="75"/>
        <v>2165444.6396030388</v>
      </c>
    </row>
    <row r="374" spans="1:14" x14ac:dyDescent="0.15">
      <c r="A374" s="7">
        <f t="shared" si="72"/>
        <v>43076</v>
      </c>
      <c r="B374" s="10">
        <f t="shared" si="73"/>
        <v>2001894.8225395882</v>
      </c>
      <c r="C374" s="3">
        <f t="shared" si="65"/>
        <v>252.05479452054792</v>
      </c>
      <c r="D374" s="3">
        <f t="shared" si="66"/>
        <v>250.38478804181122</v>
      </c>
      <c r="E374" s="3">
        <f t="shared" si="67"/>
        <v>-1.6700064787366955</v>
      </c>
      <c r="F374" s="3">
        <f t="shared" si="68"/>
        <v>2001893.1525331095</v>
      </c>
      <c r="G374" s="14">
        <f t="shared" si="69"/>
        <v>2001893.1529999999</v>
      </c>
      <c r="I374" s="18">
        <f t="shared" si="76"/>
        <v>-506.84746689131021</v>
      </c>
      <c r="J374" s="18">
        <f t="shared" si="74"/>
        <v>163801.87139755909</v>
      </c>
      <c r="K374" s="21">
        <f t="shared" si="70"/>
        <v>100.09465765</v>
      </c>
      <c r="L374" s="21">
        <f t="shared" si="71"/>
        <v>108.28475121987796</v>
      </c>
      <c r="M374" s="19">
        <f t="shared" si="75"/>
        <v>2001893.1530000002</v>
      </c>
      <c r="N374" s="19">
        <f t="shared" si="75"/>
        <v>2165695.024397559</v>
      </c>
    </row>
    <row r="375" spans="1:14" x14ac:dyDescent="0.15">
      <c r="A375" s="7">
        <f t="shared" si="72"/>
        <v>43077</v>
      </c>
      <c r="B375" s="10">
        <f t="shared" si="73"/>
        <v>2001893.1525331095</v>
      </c>
      <c r="C375" s="3">
        <f t="shared" si="65"/>
        <v>252.05479452054792</v>
      </c>
      <c r="D375" s="3">
        <f t="shared" si="66"/>
        <v>250.38457916759194</v>
      </c>
      <c r="E375" s="3">
        <f t="shared" si="67"/>
        <v>-1.670215352955978</v>
      </c>
      <c r="F375" s="3">
        <f t="shared" si="68"/>
        <v>2001891.4823177566</v>
      </c>
      <c r="G375" s="14">
        <f t="shared" si="69"/>
        <v>2001891.4820000001</v>
      </c>
      <c r="I375" s="18">
        <f t="shared" si="76"/>
        <v>-508.51768224426621</v>
      </c>
      <c r="J375" s="18">
        <f t="shared" si="74"/>
        <v>164053.92619207964</v>
      </c>
      <c r="K375" s="21">
        <f t="shared" si="70"/>
        <v>100.0945741</v>
      </c>
      <c r="L375" s="21">
        <f t="shared" si="71"/>
        <v>108.29727040960398</v>
      </c>
      <c r="M375" s="19">
        <f t="shared" si="75"/>
        <v>2001891.4820000001</v>
      </c>
      <c r="N375" s="19">
        <f t="shared" si="75"/>
        <v>2165945.4081920795</v>
      </c>
    </row>
    <row r="376" spans="1:14" x14ac:dyDescent="0.15">
      <c r="A376" s="7">
        <f t="shared" si="72"/>
        <v>43078</v>
      </c>
      <c r="B376" s="10">
        <f t="shared" si="73"/>
        <v>2001891.4823177566</v>
      </c>
      <c r="C376" s="3">
        <f t="shared" si="65"/>
        <v>252.05479452054792</v>
      </c>
      <c r="D376" s="3">
        <f t="shared" si="66"/>
        <v>250.3843702672479</v>
      </c>
      <c r="E376" s="3">
        <f t="shared" si="67"/>
        <v>-1.6704242533000127</v>
      </c>
      <c r="F376" s="3">
        <f t="shared" si="68"/>
        <v>2001889.8118935034</v>
      </c>
      <c r="G376" s="14">
        <f t="shared" si="69"/>
        <v>2001889.8119999999</v>
      </c>
      <c r="I376" s="18">
        <f t="shared" si="76"/>
        <v>-510.1881064975662</v>
      </c>
      <c r="J376" s="18">
        <f t="shared" si="74"/>
        <v>164305.98098660019</v>
      </c>
      <c r="K376" s="21">
        <f t="shared" si="70"/>
        <v>100.0944906</v>
      </c>
      <c r="L376" s="21">
        <f t="shared" si="71"/>
        <v>108.30978964933001</v>
      </c>
      <c r="M376" s="19">
        <f t="shared" si="75"/>
        <v>2001889.8119999999</v>
      </c>
      <c r="N376" s="19">
        <f t="shared" si="75"/>
        <v>2166195.7929866002</v>
      </c>
    </row>
    <row r="377" spans="1:14" x14ac:dyDescent="0.15">
      <c r="A377" s="7">
        <f t="shared" si="72"/>
        <v>43079</v>
      </c>
      <c r="B377" s="10">
        <f t="shared" si="73"/>
        <v>2001889.8118935034</v>
      </c>
      <c r="C377" s="3">
        <f t="shared" si="65"/>
        <v>252.05479452054792</v>
      </c>
      <c r="D377" s="3">
        <f t="shared" si="66"/>
        <v>250.3841613407759</v>
      </c>
      <c r="E377" s="3">
        <f t="shared" si="67"/>
        <v>-1.6706331797720111</v>
      </c>
      <c r="F377" s="3">
        <f t="shared" si="68"/>
        <v>2001888.1412603236</v>
      </c>
      <c r="G377" s="14">
        <f t="shared" si="69"/>
        <v>2001888.1410000001</v>
      </c>
      <c r="I377" s="18">
        <f t="shared" si="76"/>
        <v>-511.85873967733824</v>
      </c>
      <c r="J377" s="18">
        <f t="shared" si="74"/>
        <v>164558.03578112074</v>
      </c>
      <c r="K377" s="21">
        <f t="shared" si="70"/>
        <v>100.09440705000002</v>
      </c>
      <c r="L377" s="21">
        <f t="shared" si="71"/>
        <v>108.32230883905605</v>
      </c>
      <c r="M377" s="19">
        <f t="shared" si="75"/>
        <v>2001888.1410000003</v>
      </c>
      <c r="N377" s="19">
        <f t="shared" si="75"/>
        <v>2166446.1767811207</v>
      </c>
    </row>
    <row r="378" spans="1:14" x14ac:dyDescent="0.15">
      <c r="A378" s="7">
        <f t="shared" si="72"/>
        <v>43080</v>
      </c>
      <c r="B378" s="10">
        <f t="shared" si="73"/>
        <v>2001888.1412603236</v>
      </c>
      <c r="C378" s="3">
        <f t="shared" si="65"/>
        <v>252.05479452054792</v>
      </c>
      <c r="D378" s="3">
        <f t="shared" si="66"/>
        <v>250.38395238817264</v>
      </c>
      <c r="E378" s="3">
        <f t="shared" si="67"/>
        <v>-1.6708421323752702</v>
      </c>
      <c r="F378" s="3">
        <f t="shared" si="68"/>
        <v>2001886.4704181913</v>
      </c>
      <c r="G378" s="14">
        <f t="shared" si="69"/>
        <v>2001886.47</v>
      </c>
      <c r="I378" s="18">
        <f t="shared" si="76"/>
        <v>-513.52958180971348</v>
      </c>
      <c r="J378" s="18">
        <f t="shared" si="74"/>
        <v>164810.09057564128</v>
      </c>
      <c r="K378" s="21">
        <f t="shared" si="70"/>
        <v>100.0943235</v>
      </c>
      <c r="L378" s="21">
        <f t="shared" si="71"/>
        <v>108.33482802878207</v>
      </c>
      <c r="M378" s="19">
        <f t="shared" si="75"/>
        <v>2001886.47</v>
      </c>
      <c r="N378" s="19">
        <f t="shared" si="75"/>
        <v>2166696.5605756412</v>
      </c>
    </row>
    <row r="379" spans="1:14" x14ac:dyDescent="0.15">
      <c r="A379" s="7">
        <f t="shared" si="72"/>
        <v>43081</v>
      </c>
      <c r="B379" s="10">
        <f t="shared" si="73"/>
        <v>2001886.4704181913</v>
      </c>
      <c r="C379" s="3">
        <f t="shared" si="65"/>
        <v>252.05479452054792</v>
      </c>
      <c r="D379" s="3">
        <f t="shared" si="66"/>
        <v>250.38374340943489</v>
      </c>
      <c r="E379" s="3">
        <f t="shared" si="67"/>
        <v>-1.6710511111130302</v>
      </c>
      <c r="F379" s="3">
        <f t="shared" si="68"/>
        <v>2001884.7993670802</v>
      </c>
      <c r="G379" s="14">
        <f t="shared" si="69"/>
        <v>2001884.7990000001</v>
      </c>
      <c r="I379" s="18">
        <f t="shared" si="76"/>
        <v>-515.20063292082648</v>
      </c>
      <c r="J379" s="18">
        <f t="shared" si="74"/>
        <v>165062.14537016183</v>
      </c>
      <c r="K379" s="21">
        <f t="shared" si="70"/>
        <v>100.09423995</v>
      </c>
      <c r="L379" s="21">
        <f t="shared" si="71"/>
        <v>108.34734721850809</v>
      </c>
      <c r="M379" s="19">
        <f t="shared" si="75"/>
        <v>2001884.7990000001</v>
      </c>
      <c r="N379" s="19">
        <f t="shared" si="75"/>
        <v>2166946.9443701617</v>
      </c>
    </row>
    <row r="380" spans="1:14" x14ac:dyDescent="0.15">
      <c r="A380" s="7">
        <f t="shared" si="72"/>
        <v>43082</v>
      </c>
      <c r="B380" s="10">
        <f t="shared" si="73"/>
        <v>2001884.7993670802</v>
      </c>
      <c r="C380" s="3">
        <f t="shared" si="65"/>
        <v>252.05479452054792</v>
      </c>
      <c r="D380" s="3">
        <f t="shared" si="66"/>
        <v>250.38353440455933</v>
      </c>
      <c r="E380" s="3">
        <f t="shared" si="67"/>
        <v>-1.6712601159885878</v>
      </c>
      <c r="F380" s="3">
        <f t="shared" si="68"/>
        <v>2001883.1281069643</v>
      </c>
      <c r="G380" s="14">
        <f t="shared" si="69"/>
        <v>2001883.128</v>
      </c>
      <c r="I380" s="18">
        <f t="shared" si="76"/>
        <v>-516.8718930368151</v>
      </c>
      <c r="J380" s="18">
        <f t="shared" si="74"/>
        <v>165314.20016468238</v>
      </c>
      <c r="K380" s="21">
        <f t="shared" si="70"/>
        <v>100.09415640000002</v>
      </c>
      <c r="L380" s="21">
        <f t="shared" si="71"/>
        <v>108.35986640823414</v>
      </c>
      <c r="M380" s="19">
        <f t="shared" si="75"/>
        <v>2001883.1280000005</v>
      </c>
      <c r="N380" s="19">
        <f t="shared" si="75"/>
        <v>2167197.3281646827</v>
      </c>
    </row>
    <row r="381" spans="1:14" x14ac:dyDescent="0.15">
      <c r="A381" s="7">
        <f t="shared" si="72"/>
        <v>43083</v>
      </c>
      <c r="B381" s="10">
        <f t="shared" si="73"/>
        <v>2001883.1281069643</v>
      </c>
      <c r="C381" s="3">
        <f t="shared" si="65"/>
        <v>252.05479452054792</v>
      </c>
      <c r="D381" s="3">
        <f t="shared" si="66"/>
        <v>250.38332537354273</v>
      </c>
      <c r="E381" s="3">
        <f t="shared" si="67"/>
        <v>-1.6714691470051832</v>
      </c>
      <c r="F381" s="3">
        <f t="shared" si="68"/>
        <v>2001881.4566378172</v>
      </c>
      <c r="G381" s="14">
        <f t="shared" si="69"/>
        <v>2001881.4569999999</v>
      </c>
      <c r="I381" s="18">
        <f t="shared" si="76"/>
        <v>-518.54336218382025</v>
      </c>
      <c r="J381" s="18">
        <f t="shared" si="74"/>
        <v>165566.25495920292</v>
      </c>
      <c r="K381" s="21">
        <f t="shared" si="70"/>
        <v>100.09407285</v>
      </c>
      <c r="L381" s="21">
        <f t="shared" si="71"/>
        <v>108.37238559796015</v>
      </c>
      <c r="M381" s="19">
        <f t="shared" si="75"/>
        <v>2001881.4570000002</v>
      </c>
      <c r="N381" s="19">
        <f t="shared" si="75"/>
        <v>2167447.7119592028</v>
      </c>
    </row>
    <row r="382" spans="1:14" x14ac:dyDescent="0.15">
      <c r="A382" s="7">
        <f t="shared" si="72"/>
        <v>43084</v>
      </c>
      <c r="B382" s="10">
        <f t="shared" si="73"/>
        <v>2001881.4566378172</v>
      </c>
      <c r="C382" s="3">
        <f t="shared" si="65"/>
        <v>252.05479452054792</v>
      </c>
      <c r="D382" s="3">
        <f t="shared" si="66"/>
        <v>250.38311631638177</v>
      </c>
      <c r="E382" s="3">
        <f t="shared" si="67"/>
        <v>-1.6716782041661418</v>
      </c>
      <c r="F382" s="3">
        <f t="shared" si="68"/>
        <v>2001879.7849596131</v>
      </c>
      <c r="G382" s="14">
        <f t="shared" si="69"/>
        <v>2001879.7849999999</v>
      </c>
      <c r="I382" s="18">
        <f t="shared" si="76"/>
        <v>-520.21504038798639</v>
      </c>
      <c r="J382" s="18">
        <f t="shared" si="74"/>
        <v>165818.30975372347</v>
      </c>
      <c r="K382" s="21">
        <f t="shared" si="70"/>
        <v>100.09398924999999</v>
      </c>
      <c r="L382" s="21">
        <f t="shared" si="71"/>
        <v>108.38490473768617</v>
      </c>
      <c r="M382" s="19">
        <f t="shared" si="75"/>
        <v>2001879.7849999999</v>
      </c>
      <c r="N382" s="19">
        <f t="shared" si="75"/>
        <v>2167698.0947537236</v>
      </c>
    </row>
    <row r="383" spans="1:14" x14ac:dyDescent="0.15">
      <c r="A383" s="7">
        <f t="shared" si="72"/>
        <v>43085</v>
      </c>
      <c r="B383" s="10">
        <f t="shared" si="73"/>
        <v>2001879.7849596131</v>
      </c>
      <c r="C383" s="3">
        <f t="shared" si="65"/>
        <v>252.05479452054792</v>
      </c>
      <c r="D383" s="3">
        <f t="shared" si="66"/>
        <v>250.38290723307327</v>
      </c>
      <c r="E383" s="3">
        <f t="shared" si="67"/>
        <v>-1.6718872874746467</v>
      </c>
      <c r="F383" s="3">
        <f t="shared" si="68"/>
        <v>2001878.1130723257</v>
      </c>
      <c r="G383" s="14">
        <f t="shared" si="69"/>
        <v>2001878.1129999999</v>
      </c>
      <c r="I383" s="18">
        <f t="shared" si="76"/>
        <v>-521.88692767546104</v>
      </c>
      <c r="J383" s="18">
        <f t="shared" si="74"/>
        <v>166070.36454824402</v>
      </c>
      <c r="K383" s="21">
        <f t="shared" si="70"/>
        <v>100.09390565000001</v>
      </c>
      <c r="L383" s="21">
        <f t="shared" si="71"/>
        <v>108.39742387741221</v>
      </c>
      <c r="M383" s="19">
        <f t="shared" si="75"/>
        <v>2001878.1130000001</v>
      </c>
      <c r="N383" s="19">
        <f t="shared" si="75"/>
        <v>2167948.4775482444</v>
      </c>
    </row>
    <row r="384" spans="1:14" x14ac:dyDescent="0.15">
      <c r="A384" s="7">
        <f t="shared" si="72"/>
        <v>43086</v>
      </c>
      <c r="B384" s="10">
        <f t="shared" si="73"/>
        <v>2001878.1130723257</v>
      </c>
      <c r="C384" s="3">
        <f t="shared" si="65"/>
        <v>252.05479452054792</v>
      </c>
      <c r="D384" s="3">
        <f t="shared" si="66"/>
        <v>250.38269812361389</v>
      </c>
      <c r="E384" s="3">
        <f t="shared" si="67"/>
        <v>-1.6720963969340232</v>
      </c>
      <c r="F384" s="3">
        <f t="shared" si="68"/>
        <v>2001876.4409759287</v>
      </c>
      <c r="G384" s="14">
        <f t="shared" si="69"/>
        <v>2001876.4410000001</v>
      </c>
      <c r="I384" s="18">
        <f t="shared" si="76"/>
        <v>-523.559024072395</v>
      </c>
      <c r="J384" s="18">
        <f t="shared" si="74"/>
        <v>166322.41934276457</v>
      </c>
      <c r="K384" s="21">
        <f t="shared" si="70"/>
        <v>100.09382205000001</v>
      </c>
      <c r="L384" s="21">
        <f t="shared" si="71"/>
        <v>108.40994301713825</v>
      </c>
      <c r="M384" s="19">
        <f t="shared" si="75"/>
        <v>2001876.4410000003</v>
      </c>
      <c r="N384" s="19">
        <f t="shared" si="75"/>
        <v>2168198.8603427648</v>
      </c>
    </row>
    <row r="385" spans="1:14" x14ac:dyDescent="0.15">
      <c r="A385" s="7">
        <f t="shared" si="72"/>
        <v>43087</v>
      </c>
      <c r="B385" s="10">
        <f t="shared" si="73"/>
        <v>2001876.4409759287</v>
      </c>
      <c r="C385" s="3">
        <f t="shared" si="65"/>
        <v>252.05479452054792</v>
      </c>
      <c r="D385" s="3">
        <f t="shared" si="66"/>
        <v>250.38248898800035</v>
      </c>
      <c r="E385" s="3">
        <f t="shared" si="67"/>
        <v>-1.6723055325475684</v>
      </c>
      <c r="F385" s="3">
        <f t="shared" si="68"/>
        <v>2001874.7686703962</v>
      </c>
      <c r="G385" s="14">
        <f t="shared" si="69"/>
        <v>2001874.7690000001</v>
      </c>
      <c r="I385" s="18">
        <f t="shared" si="76"/>
        <v>-525.23132960494263</v>
      </c>
      <c r="J385" s="18">
        <f t="shared" si="74"/>
        <v>166574.47413728511</v>
      </c>
      <c r="K385" s="21">
        <f t="shared" si="70"/>
        <v>100.09373845</v>
      </c>
      <c r="L385" s="21">
        <f t="shared" si="71"/>
        <v>108.42246215686426</v>
      </c>
      <c r="M385" s="19">
        <f t="shared" si="75"/>
        <v>2001874.7690000001</v>
      </c>
      <c r="N385" s="19">
        <f t="shared" si="75"/>
        <v>2168449.2431372851</v>
      </c>
    </row>
    <row r="386" spans="1:14" x14ac:dyDescent="0.15">
      <c r="A386" s="7">
        <f t="shared" si="72"/>
        <v>43088</v>
      </c>
      <c r="B386" s="10">
        <f t="shared" si="73"/>
        <v>2001874.7686703962</v>
      </c>
      <c r="C386" s="3">
        <f t="shared" si="65"/>
        <v>252.05479452054792</v>
      </c>
      <c r="D386" s="3">
        <f t="shared" si="66"/>
        <v>250.38227982622942</v>
      </c>
      <c r="E386" s="3">
        <f t="shared" si="67"/>
        <v>-1.6725146943184939</v>
      </c>
      <c r="F386" s="3">
        <f t="shared" si="68"/>
        <v>2001873.0961557019</v>
      </c>
      <c r="G386" s="14">
        <f t="shared" si="69"/>
        <v>2001873.0959999999</v>
      </c>
      <c r="I386" s="18">
        <f t="shared" si="76"/>
        <v>-526.9038442992611</v>
      </c>
      <c r="J386" s="18">
        <f t="shared" si="74"/>
        <v>166826.52893180566</v>
      </c>
      <c r="K386" s="21">
        <f t="shared" si="70"/>
        <v>100.09365479999998</v>
      </c>
      <c r="L386" s="21">
        <f t="shared" si="71"/>
        <v>108.43498124659027</v>
      </c>
      <c r="M386" s="19">
        <f t="shared" si="75"/>
        <v>2001873.0959999997</v>
      </c>
      <c r="N386" s="19">
        <f t="shared" si="75"/>
        <v>2168699.6249318053</v>
      </c>
    </row>
    <row r="387" spans="1:14" x14ac:dyDescent="0.15">
      <c r="A387" s="7">
        <f t="shared" si="72"/>
        <v>43089</v>
      </c>
      <c r="B387" s="10">
        <f t="shared" si="73"/>
        <v>2001873.0961557019</v>
      </c>
      <c r="C387" s="3">
        <f t="shared" si="65"/>
        <v>252.05479452054792</v>
      </c>
      <c r="D387" s="3">
        <f t="shared" si="66"/>
        <v>250.38207063829779</v>
      </c>
      <c r="E387" s="3">
        <f t="shared" si="67"/>
        <v>-1.6727238822501249</v>
      </c>
      <c r="F387" s="3">
        <f t="shared" si="68"/>
        <v>2001871.4234318195</v>
      </c>
      <c r="G387" s="14">
        <f t="shared" si="69"/>
        <v>2001871.423</v>
      </c>
      <c r="I387" s="18">
        <f t="shared" si="76"/>
        <v>-528.57656818151122</v>
      </c>
      <c r="J387" s="18">
        <f t="shared" si="74"/>
        <v>167078.58372632621</v>
      </c>
      <c r="K387" s="21">
        <f t="shared" si="70"/>
        <v>100.09357114999999</v>
      </c>
      <c r="L387" s="21">
        <f t="shared" si="71"/>
        <v>108.4475003363163</v>
      </c>
      <c r="M387" s="19">
        <f t="shared" si="75"/>
        <v>2001871.4229999997</v>
      </c>
      <c r="N387" s="19">
        <f t="shared" si="75"/>
        <v>2168950.006726326</v>
      </c>
    </row>
    <row r="388" spans="1:14" x14ac:dyDescent="0.15">
      <c r="A388" s="7">
        <f t="shared" si="72"/>
        <v>43090</v>
      </c>
      <c r="B388" s="10">
        <f t="shared" si="73"/>
        <v>2001871.4234318195</v>
      </c>
      <c r="C388" s="3">
        <f t="shared" si="65"/>
        <v>252.05479452054792</v>
      </c>
      <c r="D388" s="3">
        <f t="shared" si="66"/>
        <v>250.38186142420221</v>
      </c>
      <c r="E388" s="3">
        <f t="shared" si="67"/>
        <v>-1.6729330963457016</v>
      </c>
      <c r="F388" s="3">
        <f t="shared" si="68"/>
        <v>2001869.7504987232</v>
      </c>
      <c r="G388" s="14">
        <f t="shared" si="69"/>
        <v>2001869.75</v>
      </c>
      <c r="I388" s="18">
        <f t="shared" si="76"/>
        <v>-530.24950127785689</v>
      </c>
      <c r="J388" s="18">
        <f t="shared" si="74"/>
        <v>167330.63852084675</v>
      </c>
      <c r="K388" s="21">
        <f t="shared" si="70"/>
        <v>100.09348749999999</v>
      </c>
      <c r="L388" s="21">
        <f t="shared" si="71"/>
        <v>108.46001942604234</v>
      </c>
      <c r="M388" s="19">
        <f t="shared" si="75"/>
        <v>2001869.75</v>
      </c>
      <c r="N388" s="19">
        <f t="shared" si="75"/>
        <v>2169200.3885208466</v>
      </c>
    </row>
    <row r="389" spans="1:14" x14ac:dyDescent="0.15">
      <c r="A389" s="7">
        <f t="shared" si="72"/>
        <v>43091</v>
      </c>
      <c r="B389" s="10">
        <f t="shared" si="73"/>
        <v>2001869.7504987232</v>
      </c>
      <c r="C389" s="3">
        <f t="shared" si="65"/>
        <v>252.05479452054792</v>
      </c>
      <c r="D389" s="3">
        <f t="shared" si="66"/>
        <v>250.38165218393945</v>
      </c>
      <c r="E389" s="3">
        <f t="shared" si="67"/>
        <v>-1.6731423366084641</v>
      </c>
      <c r="F389" s="3">
        <f t="shared" si="68"/>
        <v>2001868.0773563867</v>
      </c>
      <c r="G389" s="14">
        <f t="shared" si="69"/>
        <v>2001868.077</v>
      </c>
      <c r="I389" s="18">
        <f t="shared" si="76"/>
        <v>-531.92264361446541</v>
      </c>
      <c r="J389" s="18">
        <f t="shared" si="74"/>
        <v>167582.6933153673</v>
      </c>
      <c r="K389" s="21">
        <f t="shared" si="70"/>
        <v>100.09340385</v>
      </c>
      <c r="L389" s="21">
        <f t="shared" si="71"/>
        <v>108.47253851576836</v>
      </c>
      <c r="M389" s="19">
        <f t="shared" si="75"/>
        <v>2001868.0769999998</v>
      </c>
      <c r="N389" s="19">
        <f t="shared" si="75"/>
        <v>2169450.7703153673</v>
      </c>
    </row>
    <row r="390" spans="1:14" x14ac:dyDescent="0.15">
      <c r="A390" s="7">
        <f t="shared" si="72"/>
        <v>43092</v>
      </c>
      <c r="B390" s="10">
        <f t="shared" si="73"/>
        <v>2001868.0773563867</v>
      </c>
      <c r="C390" s="3">
        <f t="shared" si="65"/>
        <v>252.05479452054792</v>
      </c>
      <c r="D390" s="3">
        <f t="shared" si="66"/>
        <v>250.38144291750618</v>
      </c>
      <c r="E390" s="3">
        <f t="shared" si="67"/>
        <v>-1.6733516030417377</v>
      </c>
      <c r="F390" s="3">
        <f t="shared" si="68"/>
        <v>2001866.4040047836</v>
      </c>
      <c r="G390" s="14">
        <f t="shared" si="69"/>
        <v>2001866.4040000001</v>
      </c>
      <c r="I390" s="18">
        <f t="shared" si="76"/>
        <v>-533.59599521750715</v>
      </c>
      <c r="J390" s="18">
        <f t="shared" si="74"/>
        <v>167834.74810988785</v>
      </c>
      <c r="K390" s="21">
        <f t="shared" si="70"/>
        <v>100.09332020000001</v>
      </c>
      <c r="L390" s="21">
        <f t="shared" si="71"/>
        <v>108.4850576054944</v>
      </c>
      <c r="M390" s="19">
        <f t="shared" si="75"/>
        <v>2001866.4040000001</v>
      </c>
      <c r="N390" s="19">
        <f t="shared" si="75"/>
        <v>2169701.1521098884</v>
      </c>
    </row>
    <row r="391" spans="1:14" x14ac:dyDescent="0.15">
      <c r="A391" s="7">
        <f t="shared" si="72"/>
        <v>43093</v>
      </c>
      <c r="B391" s="10">
        <f t="shared" si="73"/>
        <v>2001866.4040047836</v>
      </c>
      <c r="C391" s="3">
        <f t="shared" si="65"/>
        <v>252.05479452054792</v>
      </c>
      <c r="D391" s="3">
        <f t="shared" si="66"/>
        <v>250.38123362489912</v>
      </c>
      <c r="E391" s="3">
        <f t="shared" si="67"/>
        <v>-1.6735608956487908</v>
      </c>
      <c r="F391" s="3">
        <f t="shared" si="68"/>
        <v>2001864.7304438879</v>
      </c>
      <c r="G391" s="14">
        <f t="shared" si="69"/>
        <v>2001864.73</v>
      </c>
      <c r="I391" s="18">
        <f t="shared" si="76"/>
        <v>-535.26955611315589</v>
      </c>
      <c r="J391" s="18">
        <f t="shared" si="74"/>
        <v>168086.8029044084</v>
      </c>
      <c r="K391" s="21">
        <f t="shared" si="70"/>
        <v>100.09323649999999</v>
      </c>
      <c r="L391" s="21">
        <f t="shared" si="71"/>
        <v>108.49757664522041</v>
      </c>
      <c r="M391" s="19">
        <f t="shared" si="75"/>
        <v>2001864.7299999997</v>
      </c>
      <c r="N391" s="19">
        <f t="shared" si="75"/>
        <v>2169951.5329044079</v>
      </c>
    </row>
    <row r="392" spans="1:14" x14ac:dyDescent="0.15">
      <c r="A392" s="7">
        <f t="shared" si="72"/>
        <v>43094</v>
      </c>
      <c r="B392" s="10">
        <f t="shared" si="73"/>
        <v>2001864.7304438879</v>
      </c>
      <c r="C392" s="3">
        <f t="shared" si="65"/>
        <v>252.05479452054792</v>
      </c>
      <c r="D392" s="3">
        <f t="shared" si="66"/>
        <v>250.38102430611502</v>
      </c>
      <c r="E392" s="3">
        <f t="shared" si="67"/>
        <v>-1.6737702144328921</v>
      </c>
      <c r="F392" s="3">
        <f t="shared" si="68"/>
        <v>2001863.0566736734</v>
      </c>
      <c r="G392" s="14">
        <f t="shared" si="69"/>
        <v>2001863.057</v>
      </c>
      <c r="I392" s="18">
        <f t="shared" si="76"/>
        <v>-536.94332632758881</v>
      </c>
      <c r="J392" s="18">
        <f t="shared" si="74"/>
        <v>168338.85769892894</v>
      </c>
      <c r="K392" s="21">
        <f t="shared" si="70"/>
        <v>100.09315285</v>
      </c>
      <c r="L392" s="21">
        <f t="shared" si="71"/>
        <v>108.51009573494645</v>
      </c>
      <c r="M392" s="19">
        <f t="shared" si="75"/>
        <v>2001863.0569999998</v>
      </c>
      <c r="N392" s="19">
        <f t="shared" si="75"/>
        <v>2170201.9146989291</v>
      </c>
    </row>
    <row r="393" spans="1:14" x14ac:dyDescent="0.15">
      <c r="A393" s="7">
        <f t="shared" si="72"/>
        <v>43095</v>
      </c>
      <c r="B393" s="10">
        <f t="shared" si="73"/>
        <v>2001863.0566736734</v>
      </c>
      <c r="C393" s="3">
        <f t="shared" si="65"/>
        <v>252.05479452054792</v>
      </c>
      <c r="D393" s="3">
        <f t="shared" si="66"/>
        <v>250.38081496115061</v>
      </c>
      <c r="E393" s="3">
        <f t="shared" si="67"/>
        <v>-1.6739795593973099</v>
      </c>
      <c r="F393" s="3">
        <f t="shared" si="68"/>
        <v>2001861.382694114</v>
      </c>
      <c r="G393" s="14">
        <f t="shared" si="69"/>
        <v>2001861.3829999999</v>
      </c>
      <c r="I393" s="18">
        <f t="shared" si="76"/>
        <v>-538.61730588698606</v>
      </c>
      <c r="J393" s="18">
        <f t="shared" si="74"/>
        <v>168590.91249344949</v>
      </c>
      <c r="K393" s="21">
        <f t="shared" si="70"/>
        <v>100.09306915000001</v>
      </c>
      <c r="L393" s="21">
        <f t="shared" si="71"/>
        <v>108.52261477467248</v>
      </c>
      <c r="M393" s="19">
        <f t="shared" si="75"/>
        <v>2001861.3830000001</v>
      </c>
      <c r="N393" s="19">
        <f t="shared" si="75"/>
        <v>2170452.2954934496</v>
      </c>
    </row>
    <row r="394" spans="1:14" x14ac:dyDescent="0.15">
      <c r="A394" s="7">
        <f t="shared" si="72"/>
        <v>43096</v>
      </c>
      <c r="B394" s="10">
        <f t="shared" si="73"/>
        <v>2001861.382694114</v>
      </c>
      <c r="C394" s="3">
        <f t="shared" si="65"/>
        <v>252.05479452054792</v>
      </c>
      <c r="D394" s="3">
        <f t="shared" si="66"/>
        <v>250.3806055900026</v>
      </c>
      <c r="E394" s="3">
        <f t="shared" si="67"/>
        <v>-1.6741889305453128</v>
      </c>
      <c r="F394" s="3">
        <f t="shared" si="68"/>
        <v>2001859.7085051835</v>
      </c>
      <c r="G394" s="14">
        <f t="shared" si="69"/>
        <v>2001859.709</v>
      </c>
      <c r="I394" s="18">
        <f t="shared" si="76"/>
        <v>-540.29149481753143</v>
      </c>
      <c r="J394" s="18">
        <f t="shared" si="74"/>
        <v>168842.96728797004</v>
      </c>
      <c r="K394" s="21">
        <f t="shared" si="70"/>
        <v>100.09298545</v>
      </c>
      <c r="L394" s="21">
        <f t="shared" si="71"/>
        <v>108.53513381439851</v>
      </c>
      <c r="M394" s="19">
        <f t="shared" si="75"/>
        <v>2001859.709</v>
      </c>
      <c r="N394" s="19">
        <f t="shared" si="75"/>
        <v>2170702.67628797</v>
      </c>
    </row>
    <row r="395" spans="1:14" x14ac:dyDescent="0.15">
      <c r="A395" s="7">
        <f t="shared" si="72"/>
        <v>43097</v>
      </c>
      <c r="B395" s="10">
        <f t="shared" si="73"/>
        <v>2001859.7085051835</v>
      </c>
      <c r="C395" s="3">
        <f t="shared" si="65"/>
        <v>252.05479452054792</v>
      </c>
      <c r="D395" s="3">
        <f t="shared" si="66"/>
        <v>250.38039619266775</v>
      </c>
      <c r="E395" s="3">
        <f t="shared" si="67"/>
        <v>-1.6743983278801693</v>
      </c>
      <c r="F395" s="3">
        <f t="shared" si="68"/>
        <v>2001858.0341068555</v>
      </c>
      <c r="G395" s="14">
        <f t="shared" si="69"/>
        <v>2001858.034</v>
      </c>
      <c r="I395" s="18">
        <f t="shared" si="76"/>
        <v>-541.96589314541166</v>
      </c>
      <c r="J395" s="18">
        <f t="shared" si="74"/>
        <v>169095.02208249058</v>
      </c>
      <c r="K395" s="21">
        <f t="shared" si="70"/>
        <v>100.0929017</v>
      </c>
      <c r="L395" s="21">
        <f t="shared" si="71"/>
        <v>108.54765280412452</v>
      </c>
      <c r="M395" s="19">
        <f t="shared" si="75"/>
        <v>2001858.034</v>
      </c>
      <c r="N395" s="19">
        <f t="shared" si="75"/>
        <v>2170953.0560824904</v>
      </c>
    </row>
    <row r="396" spans="1:14" x14ac:dyDescent="0.15">
      <c r="A396" s="7">
        <f t="shared" si="72"/>
        <v>43098</v>
      </c>
      <c r="B396" s="10">
        <f t="shared" si="73"/>
        <v>2001858.0341068555</v>
      </c>
      <c r="C396" s="3">
        <f t="shared" ref="C396:C459" si="77">$N$5*$E$6/100</f>
        <v>252.05479452054792</v>
      </c>
      <c r="D396" s="3">
        <f t="shared" ref="D396:D459" si="78">B396*$B$8</f>
        <v>250.38018676914274</v>
      </c>
      <c r="E396" s="3">
        <f t="shared" ref="E396:E459" si="79">D396-C396</f>
        <v>-1.6746077514051763</v>
      </c>
      <c r="F396" s="3">
        <f t="shared" ref="F396:F459" si="80">B396+E396</f>
        <v>2001856.3594991041</v>
      </c>
      <c r="G396" s="14">
        <f t="shared" ref="G396:G459" si="81">ROUND(B396+B396*$B$8-C396,3)</f>
        <v>2001856.3589999999</v>
      </c>
      <c r="I396" s="18">
        <f t="shared" si="76"/>
        <v>-543.64050089681677</v>
      </c>
      <c r="J396" s="18">
        <f t="shared" si="74"/>
        <v>169347.07687701113</v>
      </c>
      <c r="K396" s="21">
        <f t="shared" ref="K396:K459" si="82">G396/$E$6*100</f>
        <v>100.09281795</v>
      </c>
      <c r="L396" s="21">
        <f t="shared" ref="L396:L459" si="83">K396+J396/$E$6*100</f>
        <v>108.56017179385056</v>
      </c>
      <c r="M396" s="19">
        <f t="shared" si="75"/>
        <v>2001856.3590000002</v>
      </c>
      <c r="N396" s="19">
        <f t="shared" si="75"/>
        <v>2171203.4358770112</v>
      </c>
    </row>
    <row r="397" spans="1:14" x14ac:dyDescent="0.15">
      <c r="A397" s="7">
        <f t="shared" ref="A397:A460" si="84">A396+1</f>
        <v>43099</v>
      </c>
      <c r="B397" s="10">
        <f t="shared" ref="B397:B460" si="85">F396</f>
        <v>2001856.3594991041</v>
      </c>
      <c r="C397" s="3">
        <f t="shared" si="77"/>
        <v>252.05479452054792</v>
      </c>
      <c r="D397" s="3">
        <f t="shared" si="78"/>
        <v>250.37997731942431</v>
      </c>
      <c r="E397" s="3">
        <f t="shared" si="79"/>
        <v>-1.6748172011236022</v>
      </c>
      <c r="F397" s="3">
        <f t="shared" si="80"/>
        <v>2001854.6846819029</v>
      </c>
      <c r="G397" s="14">
        <f t="shared" si="81"/>
        <v>2001854.6850000001</v>
      </c>
      <c r="I397" s="18">
        <f t="shared" si="76"/>
        <v>-545.31531809794035</v>
      </c>
      <c r="J397" s="18">
        <f t="shared" ref="J397:J460" si="86">C397+J396</f>
        <v>169599.13167153168</v>
      </c>
      <c r="K397" s="21">
        <f t="shared" si="82"/>
        <v>100.09273425000001</v>
      </c>
      <c r="L397" s="21">
        <f t="shared" si="83"/>
        <v>108.57269083357659</v>
      </c>
      <c r="M397" s="19">
        <f t="shared" ref="M397:N460" si="87">K397*$E$6/100</f>
        <v>2001854.6850000001</v>
      </c>
      <c r="N397" s="19">
        <f t="shared" si="87"/>
        <v>2171453.8166715316</v>
      </c>
    </row>
    <row r="398" spans="1:14" x14ac:dyDescent="0.15">
      <c r="A398" s="7">
        <f t="shared" si="84"/>
        <v>43100</v>
      </c>
      <c r="B398" s="10">
        <f t="shared" si="85"/>
        <v>2001854.6846819029</v>
      </c>
      <c r="C398" s="3">
        <f t="shared" si="77"/>
        <v>252.05479452054792</v>
      </c>
      <c r="D398" s="3">
        <f t="shared" si="78"/>
        <v>250.37976784350917</v>
      </c>
      <c r="E398" s="3">
        <f t="shared" si="79"/>
        <v>-1.6750266770387441</v>
      </c>
      <c r="F398" s="3">
        <f t="shared" si="80"/>
        <v>2001853.0096552258</v>
      </c>
      <c r="G398" s="14">
        <f t="shared" si="81"/>
        <v>2001853.01</v>
      </c>
      <c r="I398" s="18">
        <f t="shared" ref="I398:I461" si="88">E398+I397</f>
        <v>-546.99034477497912</v>
      </c>
      <c r="J398" s="18">
        <f t="shared" si="86"/>
        <v>169851.18646605223</v>
      </c>
      <c r="K398" s="21">
        <f t="shared" si="82"/>
        <v>100.0926505</v>
      </c>
      <c r="L398" s="21">
        <f t="shared" si="83"/>
        <v>108.58520982330262</v>
      </c>
      <c r="M398" s="19">
        <f t="shared" si="87"/>
        <v>2001853.01</v>
      </c>
      <c r="N398" s="19">
        <f t="shared" si="87"/>
        <v>2171704.1964660524</v>
      </c>
    </row>
    <row r="399" spans="1:14" x14ac:dyDescent="0.15">
      <c r="A399" s="7">
        <f t="shared" si="84"/>
        <v>43101</v>
      </c>
      <c r="B399" s="10">
        <f t="shared" si="85"/>
        <v>2001853.0096552258</v>
      </c>
      <c r="C399" s="3">
        <f t="shared" si="77"/>
        <v>252.05479452054792</v>
      </c>
      <c r="D399" s="3">
        <f t="shared" si="78"/>
        <v>250.3795583413941</v>
      </c>
      <c r="E399" s="3">
        <f t="shared" si="79"/>
        <v>-1.6752361791538135</v>
      </c>
      <c r="F399" s="3">
        <f t="shared" si="80"/>
        <v>2001851.3344190465</v>
      </c>
      <c r="G399" s="14">
        <f t="shared" si="81"/>
        <v>2001851.334</v>
      </c>
      <c r="I399" s="18">
        <f t="shared" si="88"/>
        <v>-548.66558095413291</v>
      </c>
      <c r="J399" s="18">
        <f t="shared" si="86"/>
        <v>170103.24126057277</v>
      </c>
      <c r="K399" s="21">
        <f t="shared" si="82"/>
        <v>100.09256669999999</v>
      </c>
      <c r="L399" s="21">
        <f t="shared" si="83"/>
        <v>108.59772876302863</v>
      </c>
      <c r="M399" s="19">
        <f t="shared" si="87"/>
        <v>2001851.3339999998</v>
      </c>
      <c r="N399" s="19">
        <f t="shared" si="87"/>
        <v>2171954.5752605726</v>
      </c>
    </row>
    <row r="400" spans="1:14" x14ac:dyDescent="0.15">
      <c r="A400" s="7">
        <f t="shared" si="84"/>
        <v>43102</v>
      </c>
      <c r="B400" s="10">
        <f t="shared" si="85"/>
        <v>2001851.3344190465</v>
      </c>
      <c r="C400" s="3">
        <f t="shared" si="77"/>
        <v>252.05479452054792</v>
      </c>
      <c r="D400" s="3">
        <f t="shared" si="78"/>
        <v>250.37934881307575</v>
      </c>
      <c r="E400" s="3">
        <f t="shared" si="79"/>
        <v>-1.6754457074721643</v>
      </c>
      <c r="F400" s="3">
        <f t="shared" si="80"/>
        <v>2001849.658973339</v>
      </c>
      <c r="G400" s="14">
        <f t="shared" si="81"/>
        <v>2001849.659</v>
      </c>
      <c r="I400" s="18">
        <f t="shared" si="88"/>
        <v>-550.34102666160504</v>
      </c>
      <c r="J400" s="18">
        <f t="shared" si="86"/>
        <v>170355.29605509332</v>
      </c>
      <c r="K400" s="21">
        <f t="shared" si="82"/>
        <v>100.09248294999999</v>
      </c>
      <c r="L400" s="21">
        <f t="shared" si="83"/>
        <v>108.61024775275466</v>
      </c>
      <c r="M400" s="19">
        <f t="shared" si="87"/>
        <v>2001849.6589999998</v>
      </c>
      <c r="N400" s="19">
        <f t="shared" si="87"/>
        <v>2172204.9550550934</v>
      </c>
    </row>
    <row r="401" spans="1:14" x14ac:dyDescent="0.15">
      <c r="A401" s="7">
        <f t="shared" si="84"/>
        <v>43103</v>
      </c>
      <c r="B401" s="10">
        <f t="shared" si="85"/>
        <v>2001849.658973339</v>
      </c>
      <c r="C401" s="3">
        <f t="shared" si="77"/>
        <v>252.05479452054792</v>
      </c>
      <c r="D401" s="3">
        <f t="shared" si="78"/>
        <v>250.37913925855091</v>
      </c>
      <c r="E401" s="3">
        <f t="shared" si="79"/>
        <v>-1.675655261997008</v>
      </c>
      <c r="F401" s="3">
        <f t="shared" si="80"/>
        <v>2001847.9833180769</v>
      </c>
      <c r="G401" s="14">
        <f t="shared" si="81"/>
        <v>2001847.983</v>
      </c>
      <c r="I401" s="18">
        <f t="shared" si="88"/>
        <v>-552.01668192360205</v>
      </c>
      <c r="J401" s="18">
        <f t="shared" si="86"/>
        <v>170607.35084961387</v>
      </c>
      <c r="K401" s="21">
        <f t="shared" si="82"/>
        <v>100.09239915000001</v>
      </c>
      <c r="L401" s="21">
        <f t="shared" si="83"/>
        <v>108.6227666924807</v>
      </c>
      <c r="M401" s="19">
        <f t="shared" si="87"/>
        <v>2001847.983</v>
      </c>
      <c r="N401" s="19">
        <f t="shared" si="87"/>
        <v>2172455.333849614</v>
      </c>
    </row>
    <row r="402" spans="1:14" x14ac:dyDescent="0.15">
      <c r="A402" s="7">
        <f t="shared" si="84"/>
        <v>43104</v>
      </c>
      <c r="B402" s="10">
        <f t="shared" si="85"/>
        <v>2001847.9833180769</v>
      </c>
      <c r="C402" s="3">
        <f t="shared" si="77"/>
        <v>252.05479452054792</v>
      </c>
      <c r="D402" s="3">
        <f t="shared" si="78"/>
        <v>250.37892967781625</v>
      </c>
      <c r="E402" s="3">
        <f t="shared" si="79"/>
        <v>-1.67586484273167</v>
      </c>
      <c r="F402" s="3">
        <f t="shared" si="80"/>
        <v>2001846.3074532342</v>
      </c>
      <c r="G402" s="14">
        <f t="shared" si="81"/>
        <v>2001846.307</v>
      </c>
      <c r="I402" s="18">
        <f t="shared" si="88"/>
        <v>-553.69254676633375</v>
      </c>
      <c r="J402" s="18">
        <f t="shared" si="86"/>
        <v>170859.40564413441</v>
      </c>
      <c r="K402" s="21">
        <f t="shared" si="82"/>
        <v>100.09231535000001</v>
      </c>
      <c r="L402" s="21">
        <f t="shared" si="83"/>
        <v>108.63528563220673</v>
      </c>
      <c r="M402" s="19">
        <f t="shared" si="87"/>
        <v>2001846.3070000003</v>
      </c>
      <c r="N402" s="19">
        <f t="shared" si="87"/>
        <v>2172705.7126441346</v>
      </c>
    </row>
    <row r="403" spans="1:14" x14ac:dyDescent="0.15">
      <c r="A403" s="7">
        <f t="shared" si="84"/>
        <v>43105</v>
      </c>
      <c r="B403" s="10">
        <f t="shared" si="85"/>
        <v>2001846.3074532342</v>
      </c>
      <c r="C403" s="3">
        <f t="shared" si="77"/>
        <v>252.05479452054792</v>
      </c>
      <c r="D403" s="3">
        <f t="shared" si="78"/>
        <v>250.3787200708685</v>
      </c>
      <c r="E403" s="3">
        <f t="shared" si="79"/>
        <v>-1.6760744496794189</v>
      </c>
      <c r="F403" s="3">
        <f t="shared" si="80"/>
        <v>2001844.6313787845</v>
      </c>
      <c r="G403" s="14">
        <f t="shared" si="81"/>
        <v>2001844.6310000001</v>
      </c>
      <c r="I403" s="18">
        <f t="shared" si="88"/>
        <v>-555.36862121601314</v>
      </c>
      <c r="J403" s="18">
        <f t="shared" si="86"/>
        <v>171111.46043865496</v>
      </c>
      <c r="K403" s="21">
        <f t="shared" si="82"/>
        <v>100.09223154999999</v>
      </c>
      <c r="L403" s="21">
        <f t="shared" si="83"/>
        <v>108.64780457193274</v>
      </c>
      <c r="M403" s="19">
        <f t="shared" si="87"/>
        <v>2001844.6310000001</v>
      </c>
      <c r="N403" s="19">
        <f t="shared" si="87"/>
        <v>2172956.0914386548</v>
      </c>
    </row>
    <row r="404" spans="1:14" x14ac:dyDescent="0.15">
      <c r="A404" s="7">
        <f t="shared" si="84"/>
        <v>43106</v>
      </c>
      <c r="B404" s="10">
        <f t="shared" si="85"/>
        <v>2001844.6313787845</v>
      </c>
      <c r="C404" s="3">
        <f t="shared" si="77"/>
        <v>252.05479452054792</v>
      </c>
      <c r="D404" s="3">
        <f t="shared" si="78"/>
        <v>250.37851043770442</v>
      </c>
      <c r="E404" s="3">
        <f t="shared" si="79"/>
        <v>-1.6762840828434946</v>
      </c>
      <c r="F404" s="3">
        <f t="shared" si="80"/>
        <v>2001842.9550947016</v>
      </c>
      <c r="G404" s="14">
        <f t="shared" si="81"/>
        <v>2001842.9550000001</v>
      </c>
      <c r="I404" s="18">
        <f t="shared" si="88"/>
        <v>-557.04490529885663</v>
      </c>
      <c r="J404" s="18">
        <f t="shared" si="86"/>
        <v>171363.51523317551</v>
      </c>
      <c r="K404" s="21">
        <f t="shared" si="82"/>
        <v>100.09214775</v>
      </c>
      <c r="L404" s="21">
        <f t="shared" si="83"/>
        <v>108.66032351165877</v>
      </c>
      <c r="M404" s="19">
        <f t="shared" si="87"/>
        <v>2001842.9550000001</v>
      </c>
      <c r="N404" s="19">
        <f t="shared" si="87"/>
        <v>2173206.4702331754</v>
      </c>
    </row>
    <row r="405" spans="1:14" x14ac:dyDescent="0.15">
      <c r="A405" s="7">
        <f t="shared" si="84"/>
        <v>43107</v>
      </c>
      <c r="B405" s="10">
        <f t="shared" si="85"/>
        <v>2001842.9550947016</v>
      </c>
      <c r="C405" s="3">
        <f t="shared" si="77"/>
        <v>252.05479452054792</v>
      </c>
      <c r="D405" s="3">
        <f t="shared" si="78"/>
        <v>250.37830077832066</v>
      </c>
      <c r="E405" s="3">
        <f t="shared" si="79"/>
        <v>-1.676493742227251</v>
      </c>
      <c r="F405" s="3">
        <f t="shared" si="80"/>
        <v>2001841.2786009593</v>
      </c>
      <c r="G405" s="14">
        <f t="shared" si="81"/>
        <v>2001841.2790000001</v>
      </c>
      <c r="I405" s="18">
        <f t="shared" si="88"/>
        <v>-558.72139904108394</v>
      </c>
      <c r="J405" s="18">
        <f t="shared" si="86"/>
        <v>171615.57002769606</v>
      </c>
      <c r="K405" s="21">
        <f t="shared" si="82"/>
        <v>100.09206395000001</v>
      </c>
      <c r="L405" s="21">
        <f t="shared" si="83"/>
        <v>108.67284245138481</v>
      </c>
      <c r="M405" s="19">
        <f t="shared" si="87"/>
        <v>2001841.2790000003</v>
      </c>
      <c r="N405" s="19">
        <f t="shared" si="87"/>
        <v>2173456.8490276961</v>
      </c>
    </row>
    <row r="406" spans="1:14" x14ac:dyDescent="0.15">
      <c r="A406" s="7">
        <f t="shared" si="84"/>
        <v>43108</v>
      </c>
      <c r="B406" s="10">
        <f t="shared" si="85"/>
        <v>2001841.2786009593</v>
      </c>
      <c r="C406" s="3">
        <f t="shared" si="77"/>
        <v>252.05479452054792</v>
      </c>
      <c r="D406" s="3">
        <f t="shared" si="78"/>
        <v>250.37809109271402</v>
      </c>
      <c r="E406" s="3">
        <f t="shared" si="79"/>
        <v>-1.6767034278338997</v>
      </c>
      <c r="F406" s="3">
        <f t="shared" si="80"/>
        <v>2001839.6018975314</v>
      </c>
      <c r="G406" s="14">
        <f t="shared" si="81"/>
        <v>2001839.602</v>
      </c>
      <c r="I406" s="18">
        <f t="shared" si="88"/>
        <v>-560.39810246891784</v>
      </c>
      <c r="J406" s="18">
        <f t="shared" si="86"/>
        <v>171867.6248222166</v>
      </c>
      <c r="K406" s="21">
        <f t="shared" si="82"/>
        <v>100.0919801</v>
      </c>
      <c r="L406" s="21">
        <f t="shared" si="83"/>
        <v>108.68536134111083</v>
      </c>
      <c r="M406" s="19">
        <f t="shared" si="87"/>
        <v>2001839.602</v>
      </c>
      <c r="N406" s="19">
        <f t="shared" si="87"/>
        <v>2173707.226822217</v>
      </c>
    </row>
    <row r="407" spans="1:14" x14ac:dyDescent="0.15">
      <c r="A407" s="7">
        <f t="shared" si="84"/>
        <v>43109</v>
      </c>
      <c r="B407" s="10">
        <f t="shared" si="85"/>
        <v>2001839.6018975314</v>
      </c>
      <c r="C407" s="3">
        <f t="shared" si="77"/>
        <v>252.05479452054792</v>
      </c>
      <c r="D407" s="3">
        <f t="shared" si="78"/>
        <v>250.37788138088118</v>
      </c>
      <c r="E407" s="3">
        <f t="shared" si="79"/>
        <v>-1.6769131396667376</v>
      </c>
      <c r="F407" s="3">
        <f t="shared" si="80"/>
        <v>2001837.9249843918</v>
      </c>
      <c r="G407" s="14">
        <f t="shared" si="81"/>
        <v>2001837.925</v>
      </c>
      <c r="I407" s="18">
        <f t="shared" si="88"/>
        <v>-562.07501560858464</v>
      </c>
      <c r="J407" s="18">
        <f t="shared" si="86"/>
        <v>172119.67961673715</v>
      </c>
      <c r="K407" s="21">
        <f t="shared" si="82"/>
        <v>100.09189625000002</v>
      </c>
      <c r="L407" s="21">
        <f t="shared" si="83"/>
        <v>108.69788023083687</v>
      </c>
      <c r="M407" s="19">
        <f t="shared" si="87"/>
        <v>2001837.9250000003</v>
      </c>
      <c r="N407" s="19">
        <f t="shared" si="87"/>
        <v>2173957.6046167375</v>
      </c>
    </row>
    <row r="408" spans="1:14" x14ac:dyDescent="0.15">
      <c r="A408" s="7">
        <f t="shared" si="84"/>
        <v>43110</v>
      </c>
      <c r="B408" s="10">
        <f t="shared" si="85"/>
        <v>2001837.9249843918</v>
      </c>
      <c r="C408" s="3">
        <f t="shared" si="77"/>
        <v>252.05479452054792</v>
      </c>
      <c r="D408" s="3">
        <f t="shared" si="78"/>
        <v>250.37767164281885</v>
      </c>
      <c r="E408" s="3">
        <f t="shared" si="79"/>
        <v>-1.6771228777290617</v>
      </c>
      <c r="F408" s="3">
        <f t="shared" si="80"/>
        <v>2001836.2478615141</v>
      </c>
      <c r="G408" s="14">
        <f t="shared" si="81"/>
        <v>2001836.2479999999</v>
      </c>
      <c r="I408" s="18">
        <f t="shared" si="88"/>
        <v>-563.7521384863137</v>
      </c>
      <c r="J408" s="18">
        <f t="shared" si="86"/>
        <v>172371.7344112577</v>
      </c>
      <c r="K408" s="21">
        <f t="shared" si="82"/>
        <v>100.09181240000001</v>
      </c>
      <c r="L408" s="21">
        <f t="shared" si="83"/>
        <v>108.7103991205629</v>
      </c>
      <c r="M408" s="19">
        <f t="shared" si="87"/>
        <v>2001836.2480000001</v>
      </c>
      <c r="N408" s="19">
        <f t="shared" si="87"/>
        <v>2174207.9824112579</v>
      </c>
    </row>
    <row r="409" spans="1:14" x14ac:dyDescent="0.15">
      <c r="A409" s="7">
        <f t="shared" si="84"/>
        <v>43111</v>
      </c>
      <c r="B409" s="10">
        <f t="shared" si="85"/>
        <v>2001836.2478615141</v>
      </c>
      <c r="C409" s="3">
        <f t="shared" si="77"/>
        <v>252.05479452054792</v>
      </c>
      <c r="D409" s="3">
        <f t="shared" si="78"/>
        <v>250.3774618785238</v>
      </c>
      <c r="E409" s="3">
        <f t="shared" si="79"/>
        <v>-1.6773326420241119</v>
      </c>
      <c r="F409" s="3">
        <f t="shared" si="80"/>
        <v>2001834.5705288721</v>
      </c>
      <c r="G409" s="14">
        <f t="shared" si="81"/>
        <v>2001834.571</v>
      </c>
      <c r="I409" s="18">
        <f t="shared" si="88"/>
        <v>-565.42947112833781</v>
      </c>
      <c r="J409" s="18">
        <f t="shared" si="86"/>
        <v>172623.78920577824</v>
      </c>
      <c r="K409" s="21">
        <f t="shared" si="82"/>
        <v>100.09172855</v>
      </c>
      <c r="L409" s="21">
        <f t="shared" si="83"/>
        <v>108.72291801028891</v>
      </c>
      <c r="M409" s="19">
        <f t="shared" si="87"/>
        <v>2001834.571</v>
      </c>
      <c r="N409" s="19">
        <f t="shared" si="87"/>
        <v>2174458.3602057784</v>
      </c>
    </row>
    <row r="410" spans="1:14" x14ac:dyDescent="0.15">
      <c r="A410" s="7">
        <f t="shared" si="84"/>
        <v>43112</v>
      </c>
      <c r="B410" s="10">
        <f t="shared" si="85"/>
        <v>2001834.5705288721</v>
      </c>
      <c r="C410" s="3">
        <f t="shared" si="77"/>
        <v>252.05479452054792</v>
      </c>
      <c r="D410" s="3">
        <f t="shared" si="78"/>
        <v>250.37725208799267</v>
      </c>
      <c r="E410" s="3">
        <f t="shared" si="79"/>
        <v>-1.6775424325552422</v>
      </c>
      <c r="F410" s="3">
        <f t="shared" si="80"/>
        <v>2001832.8929864396</v>
      </c>
      <c r="G410" s="14">
        <f t="shared" si="81"/>
        <v>2001832.8929999999</v>
      </c>
      <c r="I410" s="18">
        <f t="shared" si="88"/>
        <v>-567.10701356089305</v>
      </c>
      <c r="J410" s="18">
        <f t="shared" si="86"/>
        <v>172875.84400029879</v>
      </c>
      <c r="K410" s="21">
        <f t="shared" si="82"/>
        <v>100.09164465000001</v>
      </c>
      <c r="L410" s="21">
        <f t="shared" si="83"/>
        <v>108.73543685001495</v>
      </c>
      <c r="M410" s="19">
        <f t="shared" si="87"/>
        <v>2001832.8930000002</v>
      </c>
      <c r="N410" s="19">
        <f t="shared" si="87"/>
        <v>2174708.7370002992</v>
      </c>
    </row>
    <row r="411" spans="1:14" x14ac:dyDescent="0.15">
      <c r="A411" s="7">
        <f t="shared" si="84"/>
        <v>43113</v>
      </c>
      <c r="B411" s="10">
        <f t="shared" si="85"/>
        <v>2001832.8929864396</v>
      </c>
      <c r="C411" s="3">
        <f t="shared" si="77"/>
        <v>252.05479452054792</v>
      </c>
      <c r="D411" s="3">
        <f t="shared" si="78"/>
        <v>250.37704227122228</v>
      </c>
      <c r="E411" s="3">
        <f t="shared" si="79"/>
        <v>-1.6777522493256356</v>
      </c>
      <c r="F411" s="3">
        <f t="shared" si="80"/>
        <v>2001831.2152341902</v>
      </c>
      <c r="G411" s="14">
        <f t="shared" si="81"/>
        <v>2001831.2150000001</v>
      </c>
      <c r="I411" s="18">
        <f t="shared" si="88"/>
        <v>-568.78476581021869</v>
      </c>
      <c r="J411" s="18">
        <f t="shared" si="86"/>
        <v>173127.89879481934</v>
      </c>
      <c r="K411" s="21">
        <f t="shared" si="82"/>
        <v>100.09156075000001</v>
      </c>
      <c r="L411" s="21">
        <f t="shared" si="83"/>
        <v>108.74795568974098</v>
      </c>
      <c r="M411" s="19">
        <f t="shared" si="87"/>
        <v>2001831.2150000003</v>
      </c>
      <c r="N411" s="19">
        <f t="shared" si="87"/>
        <v>2174959.1137948195</v>
      </c>
    </row>
    <row r="412" spans="1:14" x14ac:dyDescent="0.15">
      <c r="A412" s="7">
        <f t="shared" si="84"/>
        <v>43114</v>
      </c>
      <c r="B412" s="10">
        <f t="shared" si="85"/>
        <v>2001831.2152341902</v>
      </c>
      <c r="C412" s="3">
        <f t="shared" si="77"/>
        <v>252.05479452054792</v>
      </c>
      <c r="D412" s="3">
        <f t="shared" si="78"/>
        <v>250.37683242820921</v>
      </c>
      <c r="E412" s="3">
        <f t="shared" si="79"/>
        <v>-1.6779620923387029</v>
      </c>
      <c r="F412" s="3">
        <f t="shared" si="80"/>
        <v>2001829.5372720978</v>
      </c>
      <c r="G412" s="14">
        <f t="shared" si="81"/>
        <v>2001829.537</v>
      </c>
      <c r="I412" s="18">
        <f t="shared" si="88"/>
        <v>-570.46272790255739</v>
      </c>
      <c r="J412" s="18">
        <f t="shared" si="86"/>
        <v>173379.95358933989</v>
      </c>
      <c r="K412" s="21">
        <f t="shared" si="82"/>
        <v>100.09147684999999</v>
      </c>
      <c r="L412" s="21">
        <f t="shared" si="83"/>
        <v>108.76047452946699</v>
      </c>
      <c r="M412" s="19">
        <f t="shared" si="87"/>
        <v>2001829.5369999998</v>
      </c>
      <c r="N412" s="19">
        <f t="shared" si="87"/>
        <v>2175209.4905893398</v>
      </c>
    </row>
    <row r="413" spans="1:14" x14ac:dyDescent="0.15">
      <c r="A413" s="7">
        <f t="shared" si="84"/>
        <v>43115</v>
      </c>
      <c r="B413" s="10">
        <f t="shared" si="85"/>
        <v>2001829.5372720978</v>
      </c>
      <c r="C413" s="3">
        <f t="shared" si="77"/>
        <v>252.05479452054792</v>
      </c>
      <c r="D413" s="3">
        <f t="shared" si="78"/>
        <v>250.37662255895029</v>
      </c>
      <c r="E413" s="3">
        <f t="shared" si="79"/>
        <v>-1.6781719615976272</v>
      </c>
      <c r="F413" s="3">
        <f t="shared" si="80"/>
        <v>2001827.8591001362</v>
      </c>
      <c r="G413" s="14">
        <f t="shared" si="81"/>
        <v>2001827.8589999999</v>
      </c>
      <c r="I413" s="18">
        <f t="shared" si="88"/>
        <v>-572.14089986415502</v>
      </c>
      <c r="J413" s="18">
        <f t="shared" si="86"/>
        <v>173632.00838386043</v>
      </c>
      <c r="K413" s="21">
        <f t="shared" si="82"/>
        <v>100.09139295</v>
      </c>
      <c r="L413" s="21">
        <f t="shared" si="83"/>
        <v>108.77299336919302</v>
      </c>
      <c r="M413" s="19">
        <f t="shared" si="87"/>
        <v>2001827.8590000002</v>
      </c>
      <c r="N413" s="19">
        <f t="shared" si="87"/>
        <v>2175459.8673838605</v>
      </c>
    </row>
    <row r="414" spans="1:14" x14ac:dyDescent="0.15">
      <c r="A414" s="7">
        <f t="shared" si="84"/>
        <v>43116</v>
      </c>
      <c r="B414" s="10">
        <f t="shared" si="85"/>
        <v>2001827.8591001362</v>
      </c>
      <c r="C414" s="3">
        <f t="shared" si="77"/>
        <v>252.05479452054792</v>
      </c>
      <c r="D414" s="3">
        <f t="shared" si="78"/>
        <v>250.37641266344221</v>
      </c>
      <c r="E414" s="3">
        <f t="shared" si="79"/>
        <v>-1.6783818571057054</v>
      </c>
      <c r="F414" s="3">
        <f t="shared" si="80"/>
        <v>2001826.1807182792</v>
      </c>
      <c r="G414" s="14">
        <f t="shared" si="81"/>
        <v>2001826.1810000001</v>
      </c>
      <c r="I414" s="18">
        <f t="shared" si="88"/>
        <v>-573.81928172126072</v>
      </c>
      <c r="J414" s="18">
        <f t="shared" si="86"/>
        <v>173884.06317838098</v>
      </c>
      <c r="K414" s="21">
        <f t="shared" si="82"/>
        <v>100.09130905000001</v>
      </c>
      <c r="L414" s="21">
        <f t="shared" si="83"/>
        <v>108.78551220891906</v>
      </c>
      <c r="M414" s="19">
        <f t="shared" si="87"/>
        <v>2001826.1810000003</v>
      </c>
      <c r="N414" s="19">
        <f t="shared" si="87"/>
        <v>2175710.2441783813</v>
      </c>
    </row>
    <row r="415" spans="1:14" x14ac:dyDescent="0.15">
      <c r="A415" s="7">
        <f t="shared" si="84"/>
        <v>43117</v>
      </c>
      <c r="B415" s="10">
        <f t="shared" si="85"/>
        <v>2001826.1807182792</v>
      </c>
      <c r="C415" s="3">
        <f t="shared" si="77"/>
        <v>252.05479452054792</v>
      </c>
      <c r="D415" s="3">
        <f t="shared" si="78"/>
        <v>250.37620274168171</v>
      </c>
      <c r="E415" s="3">
        <f t="shared" si="79"/>
        <v>-1.6785917788662061</v>
      </c>
      <c r="F415" s="3">
        <f t="shared" si="80"/>
        <v>2001824.5021265002</v>
      </c>
      <c r="G415" s="14">
        <f t="shared" si="81"/>
        <v>2001824.5020000001</v>
      </c>
      <c r="I415" s="18">
        <f t="shared" si="88"/>
        <v>-575.49787350012696</v>
      </c>
      <c r="J415" s="18">
        <f t="shared" si="86"/>
        <v>174136.11797290153</v>
      </c>
      <c r="K415" s="21">
        <f t="shared" si="82"/>
        <v>100.09122510000002</v>
      </c>
      <c r="L415" s="21">
        <f t="shared" si="83"/>
        <v>108.79803099864509</v>
      </c>
      <c r="M415" s="19">
        <f t="shared" si="87"/>
        <v>2001824.5020000006</v>
      </c>
      <c r="N415" s="19">
        <f t="shared" si="87"/>
        <v>2175960.6199729014</v>
      </c>
    </row>
    <row r="416" spans="1:14" x14ac:dyDescent="0.15">
      <c r="A416" s="7">
        <f t="shared" si="84"/>
        <v>43118</v>
      </c>
      <c r="B416" s="10">
        <f t="shared" si="85"/>
        <v>2001824.5021265002</v>
      </c>
      <c r="C416" s="3">
        <f t="shared" si="77"/>
        <v>252.05479452054792</v>
      </c>
      <c r="D416" s="3">
        <f t="shared" si="78"/>
        <v>250.37599279366543</v>
      </c>
      <c r="E416" s="3">
        <f t="shared" si="79"/>
        <v>-1.6788017268824831</v>
      </c>
      <c r="F416" s="3">
        <f t="shared" si="80"/>
        <v>2001822.8233247735</v>
      </c>
      <c r="G416" s="14">
        <f t="shared" si="81"/>
        <v>2001822.8230000001</v>
      </c>
      <c r="I416" s="18">
        <f t="shared" si="88"/>
        <v>-577.17667522700947</v>
      </c>
      <c r="J416" s="18">
        <f t="shared" si="86"/>
        <v>174388.17276742207</v>
      </c>
      <c r="K416" s="21">
        <f t="shared" si="82"/>
        <v>100.09114115</v>
      </c>
      <c r="L416" s="21">
        <f t="shared" si="83"/>
        <v>108.81054978837111</v>
      </c>
      <c r="M416" s="19">
        <f t="shared" si="87"/>
        <v>2001822.8230000001</v>
      </c>
      <c r="N416" s="19">
        <f t="shared" si="87"/>
        <v>2176210.995767422</v>
      </c>
    </row>
    <row r="417" spans="1:14" x14ac:dyDescent="0.15">
      <c r="A417" s="7">
        <f t="shared" si="84"/>
        <v>43119</v>
      </c>
      <c r="B417" s="10">
        <f t="shared" si="85"/>
        <v>2001822.8233247735</v>
      </c>
      <c r="C417" s="3">
        <f t="shared" si="77"/>
        <v>252.05479452054792</v>
      </c>
      <c r="D417" s="3">
        <f t="shared" si="78"/>
        <v>250.37578281939017</v>
      </c>
      <c r="E417" s="3">
        <f t="shared" si="79"/>
        <v>-1.6790117011577479</v>
      </c>
      <c r="F417" s="3">
        <f t="shared" si="80"/>
        <v>2001821.1443130723</v>
      </c>
      <c r="G417" s="14">
        <f t="shared" si="81"/>
        <v>2001821.1440000001</v>
      </c>
      <c r="I417" s="18">
        <f t="shared" si="88"/>
        <v>-578.85568692816719</v>
      </c>
      <c r="J417" s="18">
        <f t="shared" si="86"/>
        <v>174640.22756194262</v>
      </c>
      <c r="K417" s="21">
        <f t="shared" si="82"/>
        <v>100.09105719999999</v>
      </c>
      <c r="L417" s="21">
        <f t="shared" si="83"/>
        <v>108.82306857809712</v>
      </c>
      <c r="M417" s="19">
        <f t="shared" si="87"/>
        <v>2001821.1439999999</v>
      </c>
      <c r="N417" s="19">
        <f t="shared" si="87"/>
        <v>2176461.3715619426</v>
      </c>
    </row>
    <row r="418" spans="1:14" x14ac:dyDescent="0.15">
      <c r="A418" s="7">
        <f t="shared" si="84"/>
        <v>43120</v>
      </c>
      <c r="B418" s="10">
        <f t="shared" si="85"/>
        <v>2001821.1443130723</v>
      </c>
      <c r="C418" s="3">
        <f t="shared" si="77"/>
        <v>252.05479452054792</v>
      </c>
      <c r="D418" s="3">
        <f t="shared" si="78"/>
        <v>250.37557281885259</v>
      </c>
      <c r="E418" s="3">
        <f t="shared" si="79"/>
        <v>-1.6792217016953259</v>
      </c>
      <c r="F418" s="3">
        <f t="shared" si="80"/>
        <v>2001819.4650913705</v>
      </c>
      <c r="G418" s="14">
        <f t="shared" si="81"/>
        <v>2001819.4650000001</v>
      </c>
      <c r="I418" s="18">
        <f t="shared" si="88"/>
        <v>-580.53490862986246</v>
      </c>
      <c r="J418" s="18">
        <f t="shared" si="86"/>
        <v>174892.28235646317</v>
      </c>
      <c r="K418" s="21">
        <f t="shared" si="82"/>
        <v>100.09097325</v>
      </c>
      <c r="L418" s="21">
        <f t="shared" si="83"/>
        <v>108.83558736782317</v>
      </c>
      <c r="M418" s="19">
        <f t="shared" si="87"/>
        <v>2001819.4650000001</v>
      </c>
      <c r="N418" s="19">
        <f t="shared" si="87"/>
        <v>2176711.7473564632</v>
      </c>
    </row>
    <row r="419" spans="1:14" x14ac:dyDescent="0.15">
      <c r="A419" s="7">
        <f t="shared" si="84"/>
        <v>43121</v>
      </c>
      <c r="B419" s="10">
        <f t="shared" si="85"/>
        <v>2001819.4650913705</v>
      </c>
      <c r="C419" s="3">
        <f t="shared" si="77"/>
        <v>252.05479452054792</v>
      </c>
      <c r="D419" s="3">
        <f t="shared" si="78"/>
        <v>250.3753627920494</v>
      </c>
      <c r="E419" s="3">
        <f t="shared" si="79"/>
        <v>-1.6794317284985141</v>
      </c>
      <c r="F419" s="3">
        <f t="shared" si="80"/>
        <v>2001817.785659642</v>
      </c>
      <c r="G419" s="14">
        <f t="shared" si="81"/>
        <v>2001817.7860000001</v>
      </c>
      <c r="I419" s="18">
        <f t="shared" si="88"/>
        <v>-582.21434035836091</v>
      </c>
      <c r="J419" s="18">
        <f t="shared" si="86"/>
        <v>175144.33715098372</v>
      </c>
      <c r="K419" s="21">
        <f t="shared" si="82"/>
        <v>100.09088930000001</v>
      </c>
      <c r="L419" s="21">
        <f t="shared" si="83"/>
        <v>108.8481061575492</v>
      </c>
      <c r="M419" s="19">
        <f t="shared" si="87"/>
        <v>2001817.7860000003</v>
      </c>
      <c r="N419" s="19">
        <f t="shared" si="87"/>
        <v>2176962.1231509838</v>
      </c>
    </row>
    <row r="420" spans="1:14" x14ac:dyDescent="0.15">
      <c r="A420" s="7">
        <f t="shared" si="84"/>
        <v>43122</v>
      </c>
      <c r="B420" s="10">
        <f t="shared" si="85"/>
        <v>2001817.785659642</v>
      </c>
      <c r="C420" s="3">
        <f t="shared" si="77"/>
        <v>252.05479452054792</v>
      </c>
      <c r="D420" s="3">
        <f t="shared" si="78"/>
        <v>250.37515273897736</v>
      </c>
      <c r="E420" s="3">
        <f t="shared" si="79"/>
        <v>-1.6796417815705524</v>
      </c>
      <c r="F420" s="3">
        <f t="shared" si="80"/>
        <v>2001816.1060178604</v>
      </c>
      <c r="G420" s="14">
        <f t="shared" si="81"/>
        <v>2001816.1059999999</v>
      </c>
      <c r="I420" s="18">
        <f t="shared" si="88"/>
        <v>-583.8939821399315</v>
      </c>
      <c r="J420" s="18">
        <f t="shared" si="86"/>
        <v>175396.39194550426</v>
      </c>
      <c r="K420" s="21">
        <f t="shared" si="82"/>
        <v>100.09080529999999</v>
      </c>
      <c r="L420" s="21">
        <f t="shared" si="83"/>
        <v>108.8606248972752</v>
      </c>
      <c r="M420" s="19">
        <f t="shared" si="87"/>
        <v>2001816.1059999997</v>
      </c>
      <c r="N420" s="19">
        <f t="shared" si="87"/>
        <v>2177212.4979455038</v>
      </c>
    </row>
    <row r="421" spans="1:14" x14ac:dyDescent="0.15">
      <c r="A421" s="7">
        <f t="shared" si="84"/>
        <v>43123</v>
      </c>
      <c r="B421" s="10">
        <f t="shared" si="85"/>
        <v>2001816.1060178604</v>
      </c>
      <c r="C421" s="3">
        <f t="shared" si="77"/>
        <v>252.05479452054792</v>
      </c>
      <c r="D421" s="3">
        <f t="shared" si="78"/>
        <v>250.37494265963315</v>
      </c>
      <c r="E421" s="3">
        <f t="shared" si="79"/>
        <v>-1.6798518609147663</v>
      </c>
      <c r="F421" s="3">
        <f t="shared" si="80"/>
        <v>2001814.4261659994</v>
      </c>
      <c r="G421" s="14">
        <f t="shared" si="81"/>
        <v>2001814.426</v>
      </c>
      <c r="I421" s="18">
        <f t="shared" si="88"/>
        <v>-585.57383400084632</v>
      </c>
      <c r="J421" s="18">
        <f t="shared" si="86"/>
        <v>175648.44674002481</v>
      </c>
      <c r="K421" s="21">
        <f t="shared" si="82"/>
        <v>100.09072130000001</v>
      </c>
      <c r="L421" s="21">
        <f t="shared" si="83"/>
        <v>108.87314363700125</v>
      </c>
      <c r="M421" s="19">
        <f t="shared" si="87"/>
        <v>2001814.4260000002</v>
      </c>
      <c r="N421" s="19">
        <f t="shared" si="87"/>
        <v>2177462.8727400247</v>
      </c>
    </row>
    <row r="422" spans="1:14" x14ac:dyDescent="0.15">
      <c r="A422" s="7">
        <f t="shared" si="84"/>
        <v>43124</v>
      </c>
      <c r="B422" s="10">
        <f t="shared" si="85"/>
        <v>2001814.4261659994</v>
      </c>
      <c r="C422" s="3">
        <f t="shared" si="77"/>
        <v>252.05479452054792</v>
      </c>
      <c r="D422" s="3">
        <f t="shared" si="78"/>
        <v>250.37473255401352</v>
      </c>
      <c r="E422" s="3">
        <f t="shared" si="79"/>
        <v>-1.6800619665343959</v>
      </c>
      <c r="F422" s="3">
        <f t="shared" si="80"/>
        <v>2001812.7461040327</v>
      </c>
      <c r="G422" s="14">
        <f t="shared" si="81"/>
        <v>2001812.746</v>
      </c>
      <c r="I422" s="18">
        <f t="shared" si="88"/>
        <v>-587.25389596738069</v>
      </c>
      <c r="J422" s="18">
        <f t="shared" si="86"/>
        <v>175900.50153454536</v>
      </c>
      <c r="K422" s="21">
        <f t="shared" si="82"/>
        <v>100.09063730000001</v>
      </c>
      <c r="L422" s="21">
        <f t="shared" si="83"/>
        <v>108.88566237672728</v>
      </c>
      <c r="M422" s="19">
        <f t="shared" si="87"/>
        <v>2001812.7460000003</v>
      </c>
      <c r="N422" s="19">
        <f t="shared" si="87"/>
        <v>2177713.2475345456</v>
      </c>
    </row>
    <row r="423" spans="1:14" x14ac:dyDescent="0.15">
      <c r="A423" s="7">
        <f t="shared" si="84"/>
        <v>43125</v>
      </c>
      <c r="B423" s="10">
        <f t="shared" si="85"/>
        <v>2001812.7461040327</v>
      </c>
      <c r="C423" s="3">
        <f t="shared" si="77"/>
        <v>252.05479452054792</v>
      </c>
      <c r="D423" s="3">
        <f t="shared" si="78"/>
        <v>250.37452242211512</v>
      </c>
      <c r="E423" s="3">
        <f t="shared" si="79"/>
        <v>-1.6802720984327948</v>
      </c>
      <c r="F423" s="3">
        <f t="shared" si="80"/>
        <v>2001811.0658319343</v>
      </c>
      <c r="G423" s="14">
        <f t="shared" si="81"/>
        <v>2001811.0660000001</v>
      </c>
      <c r="I423" s="18">
        <f t="shared" si="88"/>
        <v>-588.93416806581354</v>
      </c>
      <c r="J423" s="18">
        <f t="shared" si="86"/>
        <v>176152.5563290659</v>
      </c>
      <c r="K423" s="21">
        <f t="shared" si="82"/>
        <v>100.09055330000001</v>
      </c>
      <c r="L423" s="21">
        <f t="shared" si="83"/>
        <v>108.8981811164533</v>
      </c>
      <c r="M423" s="19">
        <f t="shared" si="87"/>
        <v>2001811.0660000003</v>
      </c>
      <c r="N423" s="19">
        <f t="shared" si="87"/>
        <v>2177963.622329066</v>
      </c>
    </row>
    <row r="424" spans="1:14" x14ac:dyDescent="0.15">
      <c r="A424" s="7">
        <f t="shared" si="84"/>
        <v>43126</v>
      </c>
      <c r="B424" s="10">
        <f t="shared" si="85"/>
        <v>2001811.0658319343</v>
      </c>
      <c r="C424" s="3">
        <f t="shared" si="77"/>
        <v>252.05479452054792</v>
      </c>
      <c r="D424" s="3">
        <f t="shared" si="78"/>
        <v>250.37431226393477</v>
      </c>
      <c r="E424" s="3">
        <f t="shared" si="79"/>
        <v>-1.6804822566131463</v>
      </c>
      <c r="F424" s="3">
        <f t="shared" si="80"/>
        <v>2001809.3853496776</v>
      </c>
      <c r="G424" s="14">
        <f t="shared" si="81"/>
        <v>2001809.385</v>
      </c>
      <c r="I424" s="18">
        <f t="shared" si="88"/>
        <v>-590.61465032242666</v>
      </c>
      <c r="J424" s="18">
        <f t="shared" si="86"/>
        <v>176404.61112358645</v>
      </c>
      <c r="K424" s="21">
        <f t="shared" si="82"/>
        <v>100.09046925</v>
      </c>
      <c r="L424" s="21">
        <f t="shared" si="83"/>
        <v>108.91069980617932</v>
      </c>
      <c r="M424" s="19">
        <f t="shared" si="87"/>
        <v>2001809.385</v>
      </c>
      <c r="N424" s="19">
        <f t="shared" si="87"/>
        <v>2178213.9961235868</v>
      </c>
    </row>
    <row r="425" spans="1:14" x14ac:dyDescent="0.15">
      <c r="A425" s="7">
        <f t="shared" si="84"/>
        <v>43127</v>
      </c>
      <c r="B425" s="10">
        <f t="shared" si="85"/>
        <v>2001809.3853496776</v>
      </c>
      <c r="C425" s="3">
        <f t="shared" si="77"/>
        <v>252.05479452054792</v>
      </c>
      <c r="D425" s="3">
        <f t="shared" si="78"/>
        <v>250.37410207946905</v>
      </c>
      <c r="E425" s="3">
        <f t="shared" si="79"/>
        <v>-1.6806924410788611</v>
      </c>
      <c r="F425" s="3">
        <f t="shared" si="80"/>
        <v>2001807.7046572366</v>
      </c>
      <c r="G425" s="14">
        <f t="shared" si="81"/>
        <v>2001807.7050000001</v>
      </c>
      <c r="I425" s="18">
        <f t="shared" si="88"/>
        <v>-592.29534276350546</v>
      </c>
      <c r="J425" s="18">
        <f t="shared" si="86"/>
        <v>176656.665918107</v>
      </c>
      <c r="K425" s="21">
        <f t="shared" si="82"/>
        <v>100.09038525</v>
      </c>
      <c r="L425" s="21">
        <f t="shared" si="83"/>
        <v>108.92321854590534</v>
      </c>
      <c r="M425" s="19">
        <f t="shared" si="87"/>
        <v>2001807.7050000001</v>
      </c>
      <c r="N425" s="19">
        <f t="shared" si="87"/>
        <v>2178464.3709181068</v>
      </c>
    </row>
    <row r="426" spans="1:14" x14ac:dyDescent="0.15">
      <c r="A426" s="7">
        <f t="shared" si="84"/>
        <v>43128</v>
      </c>
      <c r="B426" s="10">
        <f t="shared" si="85"/>
        <v>2001807.7046572366</v>
      </c>
      <c r="C426" s="3">
        <f t="shared" si="77"/>
        <v>252.05479452054792</v>
      </c>
      <c r="D426" s="3">
        <f t="shared" si="78"/>
        <v>250.37389186871479</v>
      </c>
      <c r="E426" s="3">
        <f t="shared" si="79"/>
        <v>-1.6809026518331223</v>
      </c>
      <c r="F426" s="3">
        <f t="shared" si="80"/>
        <v>2001806.0237545848</v>
      </c>
      <c r="G426" s="14">
        <f t="shared" si="81"/>
        <v>2001806.024</v>
      </c>
      <c r="I426" s="18">
        <f t="shared" si="88"/>
        <v>-593.97624541533855</v>
      </c>
      <c r="J426" s="18">
        <f t="shared" si="86"/>
        <v>176908.72071262755</v>
      </c>
      <c r="K426" s="21">
        <f t="shared" si="82"/>
        <v>100.0903012</v>
      </c>
      <c r="L426" s="21">
        <f t="shared" si="83"/>
        <v>108.93573723563138</v>
      </c>
      <c r="M426" s="19">
        <f t="shared" si="87"/>
        <v>2001806.024</v>
      </c>
      <c r="N426" s="19">
        <f t="shared" si="87"/>
        <v>2178714.7447126275</v>
      </c>
    </row>
    <row r="427" spans="1:14" x14ac:dyDescent="0.15">
      <c r="A427" s="7">
        <f t="shared" si="84"/>
        <v>43129</v>
      </c>
      <c r="B427" s="10">
        <f t="shared" si="85"/>
        <v>2001806.0237545848</v>
      </c>
      <c r="C427" s="3">
        <f t="shared" si="77"/>
        <v>252.05479452054792</v>
      </c>
      <c r="D427" s="3">
        <f t="shared" si="78"/>
        <v>250.37368163166866</v>
      </c>
      <c r="E427" s="3">
        <f t="shared" si="79"/>
        <v>-1.6811128888792553</v>
      </c>
      <c r="F427" s="3">
        <f t="shared" si="80"/>
        <v>2001804.3426416959</v>
      </c>
      <c r="G427" s="14">
        <f t="shared" si="81"/>
        <v>2001804.3430000001</v>
      </c>
      <c r="I427" s="18">
        <f t="shared" si="88"/>
        <v>-595.65735830421784</v>
      </c>
      <c r="J427" s="18">
        <f t="shared" si="86"/>
        <v>177160.77550714809</v>
      </c>
      <c r="K427" s="21">
        <f t="shared" si="82"/>
        <v>100.09021715000002</v>
      </c>
      <c r="L427" s="21">
        <f t="shared" si="83"/>
        <v>108.94825592535742</v>
      </c>
      <c r="M427" s="19">
        <f t="shared" si="87"/>
        <v>2001804.3430000003</v>
      </c>
      <c r="N427" s="19">
        <f t="shared" si="87"/>
        <v>2178965.1185071482</v>
      </c>
    </row>
    <row r="428" spans="1:14" x14ac:dyDescent="0.15">
      <c r="A428" s="7">
        <f t="shared" si="84"/>
        <v>43130</v>
      </c>
      <c r="B428" s="10">
        <f t="shared" si="85"/>
        <v>2001804.3426416959</v>
      </c>
      <c r="C428" s="3">
        <f t="shared" si="77"/>
        <v>252.05479452054792</v>
      </c>
      <c r="D428" s="3">
        <f t="shared" si="78"/>
        <v>250.37347136832733</v>
      </c>
      <c r="E428" s="3">
        <f t="shared" si="79"/>
        <v>-1.6813231522205854</v>
      </c>
      <c r="F428" s="3">
        <f t="shared" si="80"/>
        <v>2001802.6613185436</v>
      </c>
      <c r="G428" s="14">
        <f t="shared" si="81"/>
        <v>2001802.6610000001</v>
      </c>
      <c r="I428" s="18">
        <f t="shared" si="88"/>
        <v>-597.33868145643839</v>
      </c>
      <c r="J428" s="18">
        <f t="shared" si="86"/>
        <v>177412.83030166864</v>
      </c>
      <c r="K428" s="21">
        <f t="shared" si="82"/>
        <v>100.09013305000001</v>
      </c>
      <c r="L428" s="21">
        <f t="shared" si="83"/>
        <v>108.96077456508344</v>
      </c>
      <c r="M428" s="19">
        <f t="shared" si="87"/>
        <v>2001802.6610000003</v>
      </c>
      <c r="N428" s="19">
        <f t="shared" si="87"/>
        <v>2179215.4913016688</v>
      </c>
    </row>
    <row r="429" spans="1:14" x14ac:dyDescent="0.15">
      <c r="A429" s="7">
        <f t="shared" si="84"/>
        <v>43131</v>
      </c>
      <c r="B429" s="10">
        <f t="shared" si="85"/>
        <v>2001802.6613185436</v>
      </c>
      <c r="C429" s="3">
        <f t="shared" si="77"/>
        <v>252.05479452054792</v>
      </c>
      <c r="D429" s="3">
        <f t="shared" si="78"/>
        <v>250.37326107868753</v>
      </c>
      <c r="E429" s="3">
        <f t="shared" si="79"/>
        <v>-1.6815334418603811</v>
      </c>
      <c r="F429" s="3">
        <f t="shared" si="80"/>
        <v>2001800.9797851017</v>
      </c>
      <c r="G429" s="14">
        <f t="shared" si="81"/>
        <v>2001800.98</v>
      </c>
      <c r="I429" s="18">
        <f t="shared" si="88"/>
        <v>-599.02021489829872</v>
      </c>
      <c r="J429" s="18">
        <f t="shared" si="86"/>
        <v>177664.88509618919</v>
      </c>
      <c r="K429" s="21">
        <f t="shared" si="82"/>
        <v>100.09004900000001</v>
      </c>
      <c r="L429" s="21">
        <f t="shared" si="83"/>
        <v>108.97329325480946</v>
      </c>
      <c r="M429" s="19">
        <f t="shared" si="87"/>
        <v>2001800.9800000002</v>
      </c>
      <c r="N429" s="19">
        <f t="shared" si="87"/>
        <v>2179465.8650961895</v>
      </c>
    </row>
    <row r="430" spans="1:14" x14ac:dyDescent="0.15">
      <c r="A430" s="7">
        <f t="shared" si="84"/>
        <v>43132</v>
      </c>
      <c r="B430" s="10">
        <f t="shared" si="85"/>
        <v>2001800.9797851017</v>
      </c>
      <c r="C430" s="3">
        <f t="shared" si="77"/>
        <v>252.05479452054792</v>
      </c>
      <c r="D430" s="3">
        <f t="shared" si="78"/>
        <v>250.373050762746</v>
      </c>
      <c r="E430" s="3">
        <f t="shared" si="79"/>
        <v>-1.681743757801911</v>
      </c>
      <c r="F430" s="3">
        <f t="shared" si="80"/>
        <v>2001799.2980413439</v>
      </c>
      <c r="G430" s="14">
        <f t="shared" si="81"/>
        <v>2001799.298</v>
      </c>
      <c r="I430" s="18">
        <f t="shared" si="88"/>
        <v>-600.7019586561006</v>
      </c>
      <c r="J430" s="18">
        <f t="shared" si="86"/>
        <v>177916.93989070973</v>
      </c>
      <c r="K430" s="21">
        <f t="shared" si="82"/>
        <v>100.0899649</v>
      </c>
      <c r="L430" s="21">
        <f t="shared" si="83"/>
        <v>108.98581189453549</v>
      </c>
      <c r="M430" s="19">
        <f t="shared" si="87"/>
        <v>2001799.2979999997</v>
      </c>
      <c r="N430" s="19">
        <f t="shared" si="87"/>
        <v>2179716.2378907097</v>
      </c>
    </row>
    <row r="431" spans="1:14" x14ac:dyDescent="0.15">
      <c r="A431" s="7">
        <f t="shared" si="84"/>
        <v>43133</v>
      </c>
      <c r="B431" s="10">
        <f t="shared" si="85"/>
        <v>2001799.2980413439</v>
      </c>
      <c r="C431" s="3">
        <f t="shared" si="77"/>
        <v>252.05479452054792</v>
      </c>
      <c r="D431" s="3">
        <f t="shared" si="78"/>
        <v>250.37284042049947</v>
      </c>
      <c r="E431" s="3">
        <f t="shared" si="79"/>
        <v>-1.6819541000484435</v>
      </c>
      <c r="F431" s="3">
        <f t="shared" si="80"/>
        <v>2001797.6160872439</v>
      </c>
      <c r="G431" s="14">
        <f t="shared" si="81"/>
        <v>2001797.6159999999</v>
      </c>
      <c r="I431" s="18">
        <f t="shared" si="88"/>
        <v>-602.38391275614902</v>
      </c>
      <c r="J431" s="18">
        <f t="shared" si="86"/>
        <v>178168.99468523028</v>
      </c>
      <c r="K431" s="21">
        <f t="shared" si="82"/>
        <v>100.08988079999999</v>
      </c>
      <c r="L431" s="21">
        <f t="shared" si="83"/>
        <v>108.9983305342615</v>
      </c>
      <c r="M431" s="19">
        <f t="shared" si="87"/>
        <v>2001797.6159999997</v>
      </c>
      <c r="N431" s="19">
        <f t="shared" si="87"/>
        <v>2179966.6106852298</v>
      </c>
    </row>
    <row r="432" spans="1:14" x14ac:dyDescent="0.15">
      <c r="A432" s="7">
        <f t="shared" si="84"/>
        <v>43134</v>
      </c>
      <c r="B432" s="10">
        <f t="shared" si="85"/>
        <v>2001797.6160872439</v>
      </c>
      <c r="C432" s="3">
        <f t="shared" si="77"/>
        <v>252.05479452054792</v>
      </c>
      <c r="D432" s="3">
        <f t="shared" si="78"/>
        <v>250.37263005194458</v>
      </c>
      <c r="E432" s="3">
        <f t="shared" si="79"/>
        <v>-1.6821644686033324</v>
      </c>
      <c r="F432" s="3">
        <f t="shared" si="80"/>
        <v>2001795.9339227753</v>
      </c>
      <c r="G432" s="14">
        <f t="shared" si="81"/>
        <v>2001795.9339999999</v>
      </c>
      <c r="I432" s="18">
        <f t="shared" si="88"/>
        <v>-604.06607722475235</v>
      </c>
      <c r="J432" s="18">
        <f t="shared" si="86"/>
        <v>178421.04947975083</v>
      </c>
      <c r="K432" s="21">
        <f t="shared" si="82"/>
        <v>100.08979669999999</v>
      </c>
      <c r="L432" s="21">
        <f t="shared" si="83"/>
        <v>109.01084917398754</v>
      </c>
      <c r="M432" s="19">
        <f t="shared" si="87"/>
        <v>2001795.9339999997</v>
      </c>
      <c r="N432" s="19">
        <f t="shared" si="87"/>
        <v>2180216.9834797508</v>
      </c>
    </row>
    <row r="433" spans="1:14" x14ac:dyDescent="0.15">
      <c r="A433" s="7">
        <f t="shared" si="84"/>
        <v>43135</v>
      </c>
      <c r="B433" s="10">
        <f t="shared" si="85"/>
        <v>2001795.9339227753</v>
      </c>
      <c r="C433" s="3">
        <f t="shared" si="77"/>
        <v>252.05479452054792</v>
      </c>
      <c r="D433" s="3">
        <f t="shared" si="78"/>
        <v>250.3724196570781</v>
      </c>
      <c r="E433" s="3">
        <f t="shared" si="79"/>
        <v>-1.6823748634698177</v>
      </c>
      <c r="F433" s="3">
        <f t="shared" si="80"/>
        <v>2001794.2515479119</v>
      </c>
      <c r="G433" s="14">
        <f t="shared" si="81"/>
        <v>2001794.2520000001</v>
      </c>
      <c r="I433" s="18">
        <f t="shared" si="88"/>
        <v>-605.74845208822217</v>
      </c>
      <c r="J433" s="18">
        <f t="shared" si="86"/>
        <v>178673.10427427138</v>
      </c>
      <c r="K433" s="21">
        <f t="shared" si="82"/>
        <v>100.08971260000001</v>
      </c>
      <c r="L433" s="21">
        <f t="shared" si="83"/>
        <v>109.02336781371358</v>
      </c>
      <c r="M433" s="19">
        <f t="shared" si="87"/>
        <v>2001794.2520000001</v>
      </c>
      <c r="N433" s="19">
        <f t="shared" si="87"/>
        <v>2180467.3562742714</v>
      </c>
    </row>
    <row r="434" spans="1:14" x14ac:dyDescent="0.15">
      <c r="A434" s="7">
        <f t="shared" si="84"/>
        <v>43136</v>
      </c>
      <c r="B434" s="10">
        <f t="shared" si="85"/>
        <v>2001794.2515479119</v>
      </c>
      <c r="C434" s="3">
        <f t="shared" si="77"/>
        <v>252.05479452054792</v>
      </c>
      <c r="D434" s="3">
        <f t="shared" si="78"/>
        <v>250.37220923589669</v>
      </c>
      <c r="E434" s="3">
        <f t="shared" si="79"/>
        <v>-1.6825852846512248</v>
      </c>
      <c r="F434" s="3">
        <f t="shared" si="80"/>
        <v>2001792.5689626273</v>
      </c>
      <c r="G434" s="14">
        <f t="shared" si="81"/>
        <v>2001792.5689999999</v>
      </c>
      <c r="I434" s="18">
        <f t="shared" si="88"/>
        <v>-607.43103737287333</v>
      </c>
      <c r="J434" s="18">
        <f t="shared" si="86"/>
        <v>178925.15906879192</v>
      </c>
      <c r="K434" s="21">
        <f t="shared" si="82"/>
        <v>100.08962845000001</v>
      </c>
      <c r="L434" s="21">
        <f t="shared" si="83"/>
        <v>109.0358864034396</v>
      </c>
      <c r="M434" s="19">
        <f t="shared" si="87"/>
        <v>2001792.5690000001</v>
      </c>
      <c r="N434" s="19">
        <f t="shared" si="87"/>
        <v>2180717.7280687923</v>
      </c>
    </row>
    <row r="435" spans="1:14" x14ac:dyDescent="0.15">
      <c r="A435" s="7">
        <f t="shared" si="84"/>
        <v>43137</v>
      </c>
      <c r="B435" s="10">
        <f t="shared" si="85"/>
        <v>2001792.5689626273</v>
      </c>
      <c r="C435" s="3">
        <f t="shared" si="77"/>
        <v>252.05479452054792</v>
      </c>
      <c r="D435" s="3">
        <f t="shared" si="78"/>
        <v>250.37199878839712</v>
      </c>
      <c r="E435" s="3">
        <f t="shared" si="79"/>
        <v>-1.6827957321507938</v>
      </c>
      <c r="F435" s="3">
        <f t="shared" si="80"/>
        <v>2001790.8861668953</v>
      </c>
      <c r="G435" s="14">
        <f t="shared" si="81"/>
        <v>2001790.8859999999</v>
      </c>
      <c r="I435" s="18">
        <f t="shared" si="88"/>
        <v>-609.11383310502413</v>
      </c>
      <c r="J435" s="18">
        <f t="shared" si="86"/>
        <v>179177.21386331247</v>
      </c>
      <c r="K435" s="21">
        <f t="shared" si="82"/>
        <v>100.08954429999999</v>
      </c>
      <c r="L435" s="21">
        <f t="shared" si="83"/>
        <v>109.0484049931656</v>
      </c>
      <c r="M435" s="19">
        <f t="shared" si="87"/>
        <v>2001790.8859999997</v>
      </c>
      <c r="N435" s="19">
        <f t="shared" si="87"/>
        <v>2180968.0998633117</v>
      </c>
    </row>
    <row r="436" spans="1:14" x14ac:dyDescent="0.15">
      <c r="A436" s="7">
        <f t="shared" si="84"/>
        <v>43138</v>
      </c>
      <c r="B436" s="10">
        <f t="shared" si="85"/>
        <v>2001790.8861668953</v>
      </c>
      <c r="C436" s="3">
        <f t="shared" si="77"/>
        <v>252.05479452054792</v>
      </c>
      <c r="D436" s="3">
        <f t="shared" si="78"/>
        <v>250.37178831457604</v>
      </c>
      <c r="E436" s="3">
        <f t="shared" si="79"/>
        <v>-1.6830062059718784</v>
      </c>
      <c r="F436" s="3">
        <f t="shared" si="80"/>
        <v>2001789.2031606892</v>
      </c>
      <c r="G436" s="14">
        <f t="shared" si="81"/>
        <v>2001789.203</v>
      </c>
      <c r="I436" s="18">
        <f t="shared" si="88"/>
        <v>-610.79683931099601</v>
      </c>
      <c r="J436" s="18">
        <f t="shared" si="86"/>
        <v>179429.26865783302</v>
      </c>
      <c r="K436" s="21">
        <f t="shared" si="82"/>
        <v>100.08946014999999</v>
      </c>
      <c r="L436" s="21">
        <f t="shared" si="83"/>
        <v>109.06092358289165</v>
      </c>
      <c r="M436" s="19">
        <f t="shared" si="87"/>
        <v>2001789.2029999997</v>
      </c>
      <c r="N436" s="19">
        <f t="shared" si="87"/>
        <v>2181218.4716578331</v>
      </c>
    </row>
    <row r="437" spans="1:14" x14ac:dyDescent="0.15">
      <c r="A437" s="7">
        <f t="shared" si="84"/>
        <v>43139</v>
      </c>
      <c r="B437" s="10">
        <f t="shared" si="85"/>
        <v>2001789.2031606892</v>
      </c>
      <c r="C437" s="3">
        <f t="shared" si="77"/>
        <v>252.05479452054792</v>
      </c>
      <c r="D437" s="3">
        <f t="shared" si="78"/>
        <v>250.37157781443017</v>
      </c>
      <c r="E437" s="3">
        <f t="shared" si="79"/>
        <v>-1.6832167061177472</v>
      </c>
      <c r="F437" s="3">
        <f t="shared" si="80"/>
        <v>2001787.5199439831</v>
      </c>
      <c r="G437" s="14">
        <f t="shared" si="81"/>
        <v>2001787.52</v>
      </c>
      <c r="I437" s="18">
        <f t="shared" si="88"/>
        <v>-612.48005601711372</v>
      </c>
      <c r="J437" s="18">
        <f t="shared" si="86"/>
        <v>179681.32345235356</v>
      </c>
      <c r="K437" s="21">
        <f t="shared" si="82"/>
        <v>100.089376</v>
      </c>
      <c r="L437" s="21">
        <f t="shared" si="83"/>
        <v>109.07344217261767</v>
      </c>
      <c r="M437" s="19">
        <f t="shared" si="87"/>
        <v>2001787.52</v>
      </c>
      <c r="N437" s="19">
        <f t="shared" si="87"/>
        <v>2181468.8434523535</v>
      </c>
    </row>
    <row r="438" spans="1:14" x14ac:dyDescent="0.15">
      <c r="A438" s="7">
        <f t="shared" si="84"/>
        <v>43140</v>
      </c>
      <c r="B438" s="10">
        <f t="shared" si="85"/>
        <v>2001787.5199439831</v>
      </c>
      <c r="C438" s="3">
        <f t="shared" si="77"/>
        <v>252.05479452054792</v>
      </c>
      <c r="D438" s="3">
        <f t="shared" si="78"/>
        <v>250.37136728795622</v>
      </c>
      <c r="E438" s="3">
        <f t="shared" si="79"/>
        <v>-1.683427232591697</v>
      </c>
      <c r="F438" s="3">
        <f t="shared" si="80"/>
        <v>2001785.8365167505</v>
      </c>
      <c r="G438" s="14">
        <f t="shared" si="81"/>
        <v>2001785.8370000001</v>
      </c>
      <c r="I438" s="18">
        <f t="shared" si="88"/>
        <v>-614.16348324970545</v>
      </c>
      <c r="J438" s="18">
        <f t="shared" si="86"/>
        <v>179933.37824687411</v>
      </c>
      <c r="K438" s="21">
        <f t="shared" si="82"/>
        <v>100.08929185</v>
      </c>
      <c r="L438" s="21">
        <f t="shared" si="83"/>
        <v>109.0859607623437</v>
      </c>
      <c r="M438" s="19">
        <f t="shared" si="87"/>
        <v>2001785.8369999998</v>
      </c>
      <c r="N438" s="19">
        <f t="shared" si="87"/>
        <v>2181719.2152468739</v>
      </c>
    </row>
    <row r="439" spans="1:14" x14ac:dyDescent="0.15">
      <c r="A439" s="7">
        <f t="shared" si="84"/>
        <v>43141</v>
      </c>
      <c r="B439" s="10">
        <f t="shared" si="85"/>
        <v>2001785.8365167505</v>
      </c>
      <c r="C439" s="3">
        <f t="shared" si="77"/>
        <v>252.05479452054792</v>
      </c>
      <c r="D439" s="3">
        <f t="shared" si="78"/>
        <v>250.37115673515092</v>
      </c>
      <c r="E439" s="3">
        <f t="shared" si="79"/>
        <v>-1.6836377853969964</v>
      </c>
      <c r="F439" s="3">
        <f t="shared" si="80"/>
        <v>2001784.152878965</v>
      </c>
      <c r="G439" s="14">
        <f t="shared" si="81"/>
        <v>2001784.1529999999</v>
      </c>
      <c r="I439" s="18">
        <f t="shared" si="88"/>
        <v>-615.84712103510242</v>
      </c>
      <c r="J439" s="18">
        <f t="shared" si="86"/>
        <v>180185.43304139466</v>
      </c>
      <c r="K439" s="21">
        <f t="shared" si="82"/>
        <v>100.08920765000001</v>
      </c>
      <c r="L439" s="21">
        <f t="shared" si="83"/>
        <v>109.09847930206973</v>
      </c>
      <c r="M439" s="19">
        <f t="shared" si="87"/>
        <v>2001784.1530000002</v>
      </c>
      <c r="N439" s="19">
        <f t="shared" si="87"/>
        <v>2181969.5860413946</v>
      </c>
    </row>
    <row r="440" spans="1:14" x14ac:dyDescent="0.15">
      <c r="A440" s="7">
        <f t="shared" si="84"/>
        <v>43142</v>
      </c>
      <c r="B440" s="10">
        <f t="shared" si="85"/>
        <v>2001784.152878965</v>
      </c>
      <c r="C440" s="3">
        <f t="shared" si="77"/>
        <v>252.05479452054792</v>
      </c>
      <c r="D440" s="3">
        <f t="shared" si="78"/>
        <v>250.37094615601094</v>
      </c>
      <c r="E440" s="3">
        <f t="shared" si="79"/>
        <v>-1.6838483645369706</v>
      </c>
      <c r="F440" s="3">
        <f t="shared" si="80"/>
        <v>2001782.4690306005</v>
      </c>
      <c r="G440" s="14">
        <f t="shared" si="81"/>
        <v>2001782.469</v>
      </c>
      <c r="I440" s="18">
        <f t="shared" si="88"/>
        <v>-617.53096939963939</v>
      </c>
      <c r="J440" s="18">
        <f t="shared" si="86"/>
        <v>180437.48783591521</v>
      </c>
      <c r="K440" s="21">
        <f t="shared" si="82"/>
        <v>100.08912345</v>
      </c>
      <c r="L440" s="21">
        <f t="shared" si="83"/>
        <v>109.11099784179576</v>
      </c>
      <c r="M440" s="19">
        <f t="shared" si="87"/>
        <v>2001782.469</v>
      </c>
      <c r="N440" s="19">
        <f t="shared" si="87"/>
        <v>2182219.9568359153</v>
      </c>
    </row>
    <row r="441" spans="1:14" x14ac:dyDescent="0.15">
      <c r="A441" s="7">
        <f t="shared" si="84"/>
        <v>43143</v>
      </c>
      <c r="B441" s="10">
        <f t="shared" si="85"/>
        <v>2001782.4690306005</v>
      </c>
      <c r="C441" s="3">
        <f t="shared" si="77"/>
        <v>252.05479452054792</v>
      </c>
      <c r="D441" s="3">
        <f t="shared" si="78"/>
        <v>250.37073555053303</v>
      </c>
      <c r="E441" s="3">
        <f t="shared" si="79"/>
        <v>-1.6840589700148882</v>
      </c>
      <c r="F441" s="3">
        <f t="shared" si="80"/>
        <v>2001780.7849716304</v>
      </c>
      <c r="G441" s="14">
        <f t="shared" si="81"/>
        <v>2001780.7849999999</v>
      </c>
      <c r="I441" s="18">
        <f t="shared" si="88"/>
        <v>-619.21502836965431</v>
      </c>
      <c r="J441" s="18">
        <f t="shared" si="86"/>
        <v>180689.54263043575</v>
      </c>
      <c r="K441" s="21">
        <f t="shared" si="82"/>
        <v>100.08903924999998</v>
      </c>
      <c r="L441" s="21">
        <f t="shared" si="83"/>
        <v>109.12351638152177</v>
      </c>
      <c r="M441" s="19">
        <f t="shared" si="87"/>
        <v>2001780.7849999997</v>
      </c>
      <c r="N441" s="19">
        <f t="shared" si="87"/>
        <v>2182470.3276304351</v>
      </c>
    </row>
    <row r="442" spans="1:14" x14ac:dyDescent="0.15">
      <c r="A442" s="7">
        <f t="shared" si="84"/>
        <v>43144</v>
      </c>
      <c r="B442" s="10">
        <f t="shared" si="85"/>
        <v>2001780.7849716304</v>
      </c>
      <c r="C442" s="3">
        <f t="shared" si="77"/>
        <v>252.05479452054792</v>
      </c>
      <c r="D442" s="3">
        <f t="shared" si="78"/>
        <v>250.37052491871384</v>
      </c>
      <c r="E442" s="3">
        <f t="shared" si="79"/>
        <v>-1.6842696018340746</v>
      </c>
      <c r="F442" s="3">
        <f t="shared" si="80"/>
        <v>2001779.1007020285</v>
      </c>
      <c r="G442" s="14">
        <f t="shared" si="81"/>
        <v>2001779.101</v>
      </c>
      <c r="I442" s="18">
        <f t="shared" si="88"/>
        <v>-620.89929797148841</v>
      </c>
      <c r="J442" s="18">
        <f t="shared" si="86"/>
        <v>180941.5974249563</v>
      </c>
      <c r="K442" s="21">
        <f t="shared" si="82"/>
        <v>100.08895505</v>
      </c>
      <c r="L442" s="21">
        <f t="shared" si="83"/>
        <v>109.13603492124781</v>
      </c>
      <c r="M442" s="19">
        <f t="shared" si="87"/>
        <v>2001779.101</v>
      </c>
      <c r="N442" s="19">
        <f t="shared" si="87"/>
        <v>2182720.6984249563</v>
      </c>
    </row>
    <row r="443" spans="1:14" x14ac:dyDescent="0.15">
      <c r="A443" s="7">
        <f t="shared" si="84"/>
        <v>43145</v>
      </c>
      <c r="B443" s="10">
        <f t="shared" si="85"/>
        <v>2001779.1007020285</v>
      </c>
      <c r="C443" s="3">
        <f t="shared" si="77"/>
        <v>252.05479452054792</v>
      </c>
      <c r="D443" s="3">
        <f t="shared" si="78"/>
        <v>250.37031426055012</v>
      </c>
      <c r="E443" s="3">
        <f t="shared" si="79"/>
        <v>-1.6844802599977982</v>
      </c>
      <c r="F443" s="3">
        <f t="shared" si="80"/>
        <v>2001777.4162217686</v>
      </c>
      <c r="G443" s="14">
        <f t="shared" si="81"/>
        <v>2001777.416</v>
      </c>
      <c r="I443" s="18">
        <f t="shared" si="88"/>
        <v>-622.58377823148624</v>
      </c>
      <c r="J443" s="18">
        <f t="shared" si="86"/>
        <v>181193.65221947685</v>
      </c>
      <c r="K443" s="21">
        <f t="shared" si="82"/>
        <v>100.0888708</v>
      </c>
      <c r="L443" s="21">
        <f t="shared" si="83"/>
        <v>109.14855341097383</v>
      </c>
      <c r="M443" s="19">
        <f t="shared" si="87"/>
        <v>2001777.416</v>
      </c>
      <c r="N443" s="19">
        <f t="shared" si="87"/>
        <v>2182971.0682194768</v>
      </c>
    </row>
    <row r="444" spans="1:14" x14ac:dyDescent="0.15">
      <c r="A444" s="7">
        <f t="shared" si="84"/>
        <v>43146</v>
      </c>
      <c r="B444" s="10">
        <f t="shared" si="85"/>
        <v>2001777.4162217686</v>
      </c>
      <c r="C444" s="3">
        <f t="shared" si="77"/>
        <v>252.05479452054792</v>
      </c>
      <c r="D444" s="3">
        <f t="shared" si="78"/>
        <v>250.37010357603859</v>
      </c>
      <c r="E444" s="3">
        <f t="shared" si="79"/>
        <v>-1.6846909445093274</v>
      </c>
      <c r="F444" s="3">
        <f t="shared" si="80"/>
        <v>2001775.731530824</v>
      </c>
      <c r="G444" s="14">
        <f t="shared" si="81"/>
        <v>2001775.7320000001</v>
      </c>
      <c r="I444" s="18">
        <f t="shared" si="88"/>
        <v>-624.26846917599551</v>
      </c>
      <c r="J444" s="18">
        <f t="shared" si="86"/>
        <v>181445.70701399739</v>
      </c>
      <c r="K444" s="21">
        <f t="shared" si="82"/>
        <v>100.08878660000001</v>
      </c>
      <c r="L444" s="21">
        <f t="shared" si="83"/>
        <v>109.16107195069988</v>
      </c>
      <c r="M444" s="19">
        <f t="shared" si="87"/>
        <v>2001775.7320000001</v>
      </c>
      <c r="N444" s="19">
        <f t="shared" si="87"/>
        <v>2183221.4390139976</v>
      </c>
    </row>
    <row r="445" spans="1:14" x14ac:dyDescent="0.15">
      <c r="A445" s="7">
        <f t="shared" si="84"/>
        <v>43147</v>
      </c>
      <c r="B445" s="10">
        <f t="shared" si="85"/>
        <v>2001775.731530824</v>
      </c>
      <c r="C445" s="3">
        <f t="shared" si="77"/>
        <v>252.05479452054792</v>
      </c>
      <c r="D445" s="3">
        <f t="shared" si="78"/>
        <v>250.36989286517587</v>
      </c>
      <c r="E445" s="3">
        <f t="shared" si="79"/>
        <v>-1.6849016553720446</v>
      </c>
      <c r="F445" s="3">
        <f t="shared" si="80"/>
        <v>2001774.0466291686</v>
      </c>
      <c r="G445" s="14">
        <f t="shared" si="81"/>
        <v>2001774.047</v>
      </c>
      <c r="I445" s="18">
        <f t="shared" si="88"/>
        <v>-625.95337083136758</v>
      </c>
      <c r="J445" s="18">
        <f t="shared" si="86"/>
        <v>181697.76180851794</v>
      </c>
      <c r="K445" s="21">
        <f t="shared" si="82"/>
        <v>100.08870235000001</v>
      </c>
      <c r="L445" s="21">
        <f t="shared" si="83"/>
        <v>109.1735904404259</v>
      </c>
      <c r="M445" s="19">
        <f t="shared" si="87"/>
        <v>2001774.0470000003</v>
      </c>
      <c r="N445" s="19">
        <f t="shared" si="87"/>
        <v>2183471.8088085181</v>
      </c>
    </row>
    <row r="446" spans="1:14" x14ac:dyDescent="0.15">
      <c r="A446" s="7">
        <f t="shared" si="84"/>
        <v>43148</v>
      </c>
      <c r="B446" s="10">
        <f t="shared" si="85"/>
        <v>2001774.0466291686</v>
      </c>
      <c r="C446" s="3">
        <f t="shared" si="77"/>
        <v>252.05479452054792</v>
      </c>
      <c r="D446" s="3">
        <f t="shared" si="78"/>
        <v>250.36968212795875</v>
      </c>
      <c r="E446" s="3">
        <f t="shared" si="79"/>
        <v>-1.6851123925891613</v>
      </c>
      <c r="F446" s="3">
        <f t="shared" si="80"/>
        <v>2001772.361516776</v>
      </c>
      <c r="G446" s="14">
        <f t="shared" si="81"/>
        <v>2001772.362</v>
      </c>
      <c r="I446" s="18">
        <f t="shared" si="88"/>
        <v>-627.63848322395677</v>
      </c>
      <c r="J446" s="18">
        <f t="shared" si="86"/>
        <v>181949.81660303849</v>
      </c>
      <c r="K446" s="21">
        <f t="shared" si="82"/>
        <v>100.08861810000001</v>
      </c>
      <c r="L446" s="21">
        <f t="shared" si="83"/>
        <v>109.18610893015193</v>
      </c>
      <c r="M446" s="19">
        <f t="shared" si="87"/>
        <v>2001772.3620000002</v>
      </c>
      <c r="N446" s="19">
        <f t="shared" si="87"/>
        <v>2183722.1786030387</v>
      </c>
    </row>
    <row r="447" spans="1:14" x14ac:dyDescent="0.15">
      <c r="A447" s="7">
        <f t="shared" si="84"/>
        <v>43149</v>
      </c>
      <c r="B447" s="10">
        <f t="shared" si="85"/>
        <v>2001772.361516776</v>
      </c>
      <c r="C447" s="3">
        <f t="shared" si="77"/>
        <v>252.05479452054792</v>
      </c>
      <c r="D447" s="3">
        <f t="shared" si="78"/>
        <v>250.36947136438394</v>
      </c>
      <c r="E447" s="3">
        <f t="shared" si="79"/>
        <v>-1.6853231561639745</v>
      </c>
      <c r="F447" s="3">
        <f t="shared" si="80"/>
        <v>2001770.6761936198</v>
      </c>
      <c r="G447" s="14">
        <f t="shared" si="81"/>
        <v>2001770.676</v>
      </c>
      <c r="I447" s="18">
        <f t="shared" si="88"/>
        <v>-629.32380638012069</v>
      </c>
      <c r="J447" s="18">
        <f t="shared" si="86"/>
        <v>182201.87139755904</v>
      </c>
      <c r="K447" s="21">
        <f t="shared" si="82"/>
        <v>100.08853380000001</v>
      </c>
      <c r="L447" s="21">
        <f t="shared" si="83"/>
        <v>109.19862736987795</v>
      </c>
      <c r="M447" s="19">
        <f t="shared" si="87"/>
        <v>2001770.6760000002</v>
      </c>
      <c r="N447" s="19">
        <f t="shared" si="87"/>
        <v>2183972.547397559</v>
      </c>
    </row>
    <row r="448" spans="1:14" x14ac:dyDescent="0.15">
      <c r="A448" s="7">
        <f t="shared" si="84"/>
        <v>43150</v>
      </c>
      <c r="B448" s="10">
        <f t="shared" si="85"/>
        <v>2001770.6761936198</v>
      </c>
      <c r="C448" s="3">
        <f t="shared" si="77"/>
        <v>252.05479452054792</v>
      </c>
      <c r="D448" s="3">
        <f t="shared" si="78"/>
        <v>250.36926057444808</v>
      </c>
      <c r="E448" s="3">
        <f t="shared" si="79"/>
        <v>-1.685533946099838</v>
      </c>
      <c r="F448" s="3">
        <f t="shared" si="80"/>
        <v>2001768.9906596737</v>
      </c>
      <c r="G448" s="14">
        <f t="shared" si="81"/>
        <v>2001768.9909999999</v>
      </c>
      <c r="I448" s="18">
        <f t="shared" si="88"/>
        <v>-631.00934032622058</v>
      </c>
      <c r="J448" s="18">
        <f t="shared" si="86"/>
        <v>182453.92619207958</v>
      </c>
      <c r="K448" s="21">
        <f t="shared" si="82"/>
        <v>100.08844955000001</v>
      </c>
      <c r="L448" s="21">
        <f t="shared" si="83"/>
        <v>109.21114585960399</v>
      </c>
      <c r="M448" s="19">
        <f t="shared" si="87"/>
        <v>2001768.9910000002</v>
      </c>
      <c r="N448" s="19">
        <f t="shared" si="87"/>
        <v>2184222.9171920796</v>
      </c>
    </row>
    <row r="449" spans="1:14" x14ac:dyDescent="0.15">
      <c r="A449" s="7">
        <f t="shared" si="84"/>
        <v>43151</v>
      </c>
      <c r="B449" s="10">
        <f t="shared" si="85"/>
        <v>2001768.9906596737</v>
      </c>
      <c r="C449" s="3">
        <f t="shared" si="77"/>
        <v>252.05479452054792</v>
      </c>
      <c r="D449" s="3">
        <f t="shared" si="78"/>
        <v>250.3690497581479</v>
      </c>
      <c r="E449" s="3">
        <f t="shared" si="79"/>
        <v>-1.6857447624000201</v>
      </c>
      <c r="F449" s="3">
        <f t="shared" si="80"/>
        <v>2001767.3049149113</v>
      </c>
      <c r="G449" s="14">
        <f t="shared" si="81"/>
        <v>2001767.3049999999</v>
      </c>
      <c r="I449" s="18">
        <f t="shared" si="88"/>
        <v>-632.69508508862054</v>
      </c>
      <c r="J449" s="18">
        <f t="shared" si="86"/>
        <v>182705.98098660013</v>
      </c>
      <c r="K449" s="21">
        <f t="shared" si="82"/>
        <v>100.08836525</v>
      </c>
      <c r="L449" s="21">
        <f t="shared" si="83"/>
        <v>109.22366429933</v>
      </c>
      <c r="M449" s="19">
        <f t="shared" si="87"/>
        <v>2001767.3049999999</v>
      </c>
      <c r="N449" s="19">
        <f t="shared" si="87"/>
        <v>2184473.2859866</v>
      </c>
    </row>
    <row r="450" spans="1:14" x14ac:dyDescent="0.15">
      <c r="A450" s="7">
        <f t="shared" si="84"/>
        <v>43152</v>
      </c>
      <c r="B450" s="10">
        <f t="shared" si="85"/>
        <v>2001767.3049149113</v>
      </c>
      <c r="C450" s="3">
        <f t="shared" si="77"/>
        <v>252.05479452054792</v>
      </c>
      <c r="D450" s="3">
        <f t="shared" si="78"/>
        <v>250.3688389154801</v>
      </c>
      <c r="E450" s="3">
        <f t="shared" si="79"/>
        <v>-1.6859556050678179</v>
      </c>
      <c r="F450" s="3">
        <f t="shared" si="80"/>
        <v>2001765.6189593063</v>
      </c>
      <c r="G450" s="14">
        <f t="shared" si="81"/>
        <v>2001765.6189999999</v>
      </c>
      <c r="I450" s="18">
        <f t="shared" si="88"/>
        <v>-634.38104069368842</v>
      </c>
      <c r="J450" s="18">
        <f t="shared" si="86"/>
        <v>182958.03578112068</v>
      </c>
      <c r="K450" s="21">
        <f t="shared" si="82"/>
        <v>100.08828095</v>
      </c>
      <c r="L450" s="21">
        <f t="shared" si="83"/>
        <v>109.23618273905603</v>
      </c>
      <c r="M450" s="19">
        <f t="shared" si="87"/>
        <v>2001765.6189999999</v>
      </c>
      <c r="N450" s="19">
        <f t="shared" si="87"/>
        <v>2184723.6547811208</v>
      </c>
    </row>
    <row r="451" spans="1:14" x14ac:dyDescent="0.15">
      <c r="A451" s="7">
        <f t="shared" si="84"/>
        <v>43153</v>
      </c>
      <c r="B451" s="10">
        <f t="shared" si="85"/>
        <v>2001765.6189593063</v>
      </c>
      <c r="C451" s="3">
        <f t="shared" si="77"/>
        <v>252.05479452054792</v>
      </c>
      <c r="D451" s="3">
        <f t="shared" si="78"/>
        <v>250.36862804644139</v>
      </c>
      <c r="E451" s="3">
        <f t="shared" si="79"/>
        <v>-1.6861664741065283</v>
      </c>
      <c r="F451" s="3">
        <f t="shared" si="80"/>
        <v>2001763.9327928321</v>
      </c>
      <c r="G451" s="14">
        <f t="shared" si="81"/>
        <v>2001763.933</v>
      </c>
      <c r="I451" s="18">
        <f t="shared" si="88"/>
        <v>-636.067207167795</v>
      </c>
      <c r="J451" s="18">
        <f t="shared" si="86"/>
        <v>183210.09057564122</v>
      </c>
      <c r="K451" s="21">
        <f t="shared" si="82"/>
        <v>100.08819665</v>
      </c>
      <c r="L451" s="21">
        <f t="shared" si="83"/>
        <v>109.24870117878206</v>
      </c>
      <c r="M451" s="19">
        <f t="shared" si="87"/>
        <v>2001763.9330000002</v>
      </c>
      <c r="N451" s="19">
        <f t="shared" si="87"/>
        <v>2184974.0235756412</v>
      </c>
    </row>
    <row r="452" spans="1:14" x14ac:dyDescent="0.15">
      <c r="A452" s="7">
        <f t="shared" si="84"/>
        <v>43154</v>
      </c>
      <c r="B452" s="10">
        <f t="shared" si="85"/>
        <v>2001763.9327928321</v>
      </c>
      <c r="C452" s="3">
        <f t="shared" si="77"/>
        <v>252.05479452054792</v>
      </c>
      <c r="D452" s="3">
        <f t="shared" si="78"/>
        <v>250.36841715102847</v>
      </c>
      <c r="E452" s="3">
        <f t="shared" si="79"/>
        <v>-1.6863773695194482</v>
      </c>
      <c r="F452" s="3">
        <f t="shared" si="80"/>
        <v>2001762.2464154626</v>
      </c>
      <c r="G452" s="14">
        <f t="shared" si="81"/>
        <v>2001762.246</v>
      </c>
      <c r="I452" s="18">
        <f t="shared" si="88"/>
        <v>-637.75358453731451</v>
      </c>
      <c r="J452" s="18">
        <f t="shared" si="86"/>
        <v>183462.14537016177</v>
      </c>
      <c r="K452" s="21">
        <f t="shared" si="82"/>
        <v>100.08811230000001</v>
      </c>
      <c r="L452" s="21">
        <f t="shared" si="83"/>
        <v>109.2612195685081</v>
      </c>
      <c r="M452" s="19">
        <f t="shared" si="87"/>
        <v>2001762.2460000003</v>
      </c>
      <c r="N452" s="19">
        <f t="shared" si="87"/>
        <v>2185224.3913701619</v>
      </c>
    </row>
    <row r="453" spans="1:14" x14ac:dyDescent="0.15">
      <c r="A453" s="7">
        <f t="shared" si="84"/>
        <v>43155</v>
      </c>
      <c r="B453" s="10">
        <f t="shared" si="85"/>
        <v>2001762.2464154626</v>
      </c>
      <c r="C453" s="3">
        <f t="shared" si="77"/>
        <v>252.05479452054792</v>
      </c>
      <c r="D453" s="3">
        <f t="shared" si="78"/>
        <v>250.36820622923804</v>
      </c>
      <c r="E453" s="3">
        <f t="shared" si="79"/>
        <v>-1.6865882913098744</v>
      </c>
      <c r="F453" s="3">
        <f t="shared" si="80"/>
        <v>2001760.5598271713</v>
      </c>
      <c r="G453" s="14">
        <f t="shared" si="81"/>
        <v>2001760.56</v>
      </c>
      <c r="I453" s="18">
        <f t="shared" si="88"/>
        <v>-639.44017282862433</v>
      </c>
      <c r="J453" s="18">
        <f t="shared" si="86"/>
        <v>183714.20016468232</v>
      </c>
      <c r="K453" s="21">
        <f t="shared" si="82"/>
        <v>100.08802800000001</v>
      </c>
      <c r="L453" s="21">
        <f t="shared" si="83"/>
        <v>109.27373800823412</v>
      </c>
      <c r="M453" s="19">
        <f t="shared" si="87"/>
        <v>2001760.5600000003</v>
      </c>
      <c r="N453" s="19">
        <f t="shared" si="87"/>
        <v>2185474.7601646823</v>
      </c>
    </row>
    <row r="454" spans="1:14" x14ac:dyDescent="0.15">
      <c r="A454" s="7">
        <f t="shared" si="84"/>
        <v>43156</v>
      </c>
      <c r="B454" s="10">
        <f t="shared" si="85"/>
        <v>2001760.5598271713</v>
      </c>
      <c r="C454" s="3">
        <f t="shared" si="77"/>
        <v>252.05479452054792</v>
      </c>
      <c r="D454" s="3">
        <f t="shared" si="78"/>
        <v>250.36799528106678</v>
      </c>
      <c r="E454" s="3">
        <f t="shared" si="79"/>
        <v>-1.6867992394811324</v>
      </c>
      <c r="F454" s="3">
        <f t="shared" si="80"/>
        <v>2001758.8730279319</v>
      </c>
      <c r="G454" s="14">
        <f t="shared" si="81"/>
        <v>2001758.8729999999</v>
      </c>
      <c r="I454" s="18">
        <f t="shared" si="88"/>
        <v>-641.12697206810549</v>
      </c>
      <c r="J454" s="18">
        <f t="shared" si="86"/>
        <v>183966.25495920287</v>
      </c>
      <c r="K454" s="21">
        <f t="shared" si="82"/>
        <v>100.08794365</v>
      </c>
      <c r="L454" s="21">
        <f t="shared" si="83"/>
        <v>109.28625639796014</v>
      </c>
      <c r="M454" s="19">
        <f t="shared" si="87"/>
        <v>2001758.8730000001</v>
      </c>
      <c r="N454" s="19">
        <f t="shared" si="87"/>
        <v>2185725.127959203</v>
      </c>
    </row>
    <row r="455" spans="1:14" x14ac:dyDescent="0.15">
      <c r="A455" s="7">
        <f t="shared" si="84"/>
        <v>43157</v>
      </c>
      <c r="B455" s="10">
        <f t="shared" si="85"/>
        <v>2001758.8730279319</v>
      </c>
      <c r="C455" s="3">
        <f t="shared" si="77"/>
        <v>252.05479452054792</v>
      </c>
      <c r="D455" s="3">
        <f t="shared" si="78"/>
        <v>250.36778430651145</v>
      </c>
      <c r="E455" s="3">
        <f t="shared" si="79"/>
        <v>-1.6870102140364622</v>
      </c>
      <c r="F455" s="3">
        <f t="shared" si="80"/>
        <v>2001757.1860177179</v>
      </c>
      <c r="G455" s="14">
        <f t="shared" si="81"/>
        <v>2001757.186</v>
      </c>
      <c r="I455" s="18">
        <f t="shared" si="88"/>
        <v>-642.81398228214198</v>
      </c>
      <c r="J455" s="18">
        <f t="shared" si="86"/>
        <v>184218.30975372341</v>
      </c>
      <c r="K455" s="21">
        <f t="shared" si="82"/>
        <v>100.08785929999999</v>
      </c>
      <c r="L455" s="21">
        <f t="shared" si="83"/>
        <v>109.29877478768616</v>
      </c>
      <c r="M455" s="19">
        <f t="shared" si="87"/>
        <v>2001757.186</v>
      </c>
      <c r="N455" s="19">
        <f t="shared" si="87"/>
        <v>2185975.4957537232</v>
      </c>
    </row>
    <row r="456" spans="1:14" x14ac:dyDescent="0.15">
      <c r="A456" s="7">
        <f t="shared" si="84"/>
        <v>43158</v>
      </c>
      <c r="B456" s="10">
        <f t="shared" si="85"/>
        <v>2001757.1860177179</v>
      </c>
      <c r="C456" s="3">
        <f t="shared" si="77"/>
        <v>252.05479452054792</v>
      </c>
      <c r="D456" s="3">
        <f t="shared" si="78"/>
        <v>250.3675733055687</v>
      </c>
      <c r="E456" s="3">
        <f t="shared" si="79"/>
        <v>-1.6872212149792176</v>
      </c>
      <c r="F456" s="3">
        <f t="shared" si="80"/>
        <v>2001755.4987965031</v>
      </c>
      <c r="G456" s="14">
        <f t="shared" si="81"/>
        <v>2001755.4990000001</v>
      </c>
      <c r="I456" s="18">
        <f t="shared" si="88"/>
        <v>-644.5012034971212</v>
      </c>
      <c r="J456" s="18">
        <f t="shared" si="86"/>
        <v>184470.36454824396</v>
      </c>
      <c r="K456" s="21">
        <f t="shared" si="82"/>
        <v>100.08777495000001</v>
      </c>
      <c r="L456" s="21">
        <f t="shared" si="83"/>
        <v>109.31129317741221</v>
      </c>
      <c r="M456" s="19">
        <f t="shared" si="87"/>
        <v>2001755.4990000003</v>
      </c>
      <c r="N456" s="19">
        <f t="shared" si="87"/>
        <v>2186225.8635482443</v>
      </c>
    </row>
    <row r="457" spans="1:14" x14ac:dyDescent="0.15">
      <c r="A457" s="7">
        <f t="shared" si="84"/>
        <v>43159</v>
      </c>
      <c r="B457" s="10">
        <f t="shared" si="85"/>
        <v>2001755.4987965031</v>
      </c>
      <c r="C457" s="3">
        <f t="shared" si="77"/>
        <v>252.05479452054792</v>
      </c>
      <c r="D457" s="3">
        <f t="shared" si="78"/>
        <v>250.36736227823525</v>
      </c>
      <c r="E457" s="3">
        <f t="shared" si="79"/>
        <v>-1.6874322423126671</v>
      </c>
      <c r="F457" s="3">
        <f t="shared" si="80"/>
        <v>2001753.8113642607</v>
      </c>
      <c r="G457" s="14">
        <f t="shared" si="81"/>
        <v>2001753.811</v>
      </c>
      <c r="I457" s="18">
        <f t="shared" si="88"/>
        <v>-646.18863573943383</v>
      </c>
      <c r="J457" s="18">
        <f t="shared" si="86"/>
        <v>184722.41934276451</v>
      </c>
      <c r="K457" s="21">
        <f t="shared" si="82"/>
        <v>100.08769054999999</v>
      </c>
      <c r="L457" s="21">
        <f t="shared" si="83"/>
        <v>109.32381151713821</v>
      </c>
      <c r="M457" s="19">
        <f t="shared" si="87"/>
        <v>2001753.811</v>
      </c>
      <c r="N457" s="19">
        <f t="shared" si="87"/>
        <v>2186476.2303427644</v>
      </c>
    </row>
    <row r="458" spans="1:14" x14ac:dyDescent="0.15">
      <c r="A458" s="7">
        <f t="shared" si="84"/>
        <v>43160</v>
      </c>
      <c r="B458" s="10">
        <f t="shared" si="85"/>
        <v>2001753.8113642607</v>
      </c>
      <c r="C458" s="3">
        <f t="shared" si="77"/>
        <v>252.05479452054792</v>
      </c>
      <c r="D458" s="3">
        <f t="shared" si="78"/>
        <v>250.36715122450775</v>
      </c>
      <c r="E458" s="3">
        <f t="shared" si="79"/>
        <v>-1.6876432960401644</v>
      </c>
      <c r="F458" s="3">
        <f t="shared" si="80"/>
        <v>2001752.1237209646</v>
      </c>
      <c r="G458" s="14">
        <f t="shared" si="81"/>
        <v>2001752.1240000001</v>
      </c>
      <c r="I458" s="18">
        <f t="shared" si="88"/>
        <v>-647.876279035474</v>
      </c>
      <c r="J458" s="18">
        <f t="shared" si="86"/>
        <v>184974.47413728505</v>
      </c>
      <c r="K458" s="21">
        <f t="shared" si="82"/>
        <v>100.08760620000001</v>
      </c>
      <c r="L458" s="21">
        <f t="shared" si="83"/>
        <v>109.33632990686426</v>
      </c>
      <c r="M458" s="19">
        <f t="shared" si="87"/>
        <v>2001752.1240000001</v>
      </c>
      <c r="N458" s="19">
        <f t="shared" si="87"/>
        <v>2186726.5981372856</v>
      </c>
    </row>
    <row r="459" spans="1:14" x14ac:dyDescent="0.15">
      <c r="A459" s="7">
        <f t="shared" si="84"/>
        <v>43161</v>
      </c>
      <c r="B459" s="10">
        <f t="shared" si="85"/>
        <v>2001752.1237209646</v>
      </c>
      <c r="C459" s="3">
        <f t="shared" si="77"/>
        <v>252.05479452054792</v>
      </c>
      <c r="D459" s="3">
        <f t="shared" si="78"/>
        <v>250.36694014438297</v>
      </c>
      <c r="E459" s="3">
        <f t="shared" si="79"/>
        <v>-1.6878543761649496</v>
      </c>
      <c r="F459" s="3">
        <f t="shared" si="80"/>
        <v>2001750.4358665885</v>
      </c>
      <c r="G459" s="14">
        <f t="shared" si="81"/>
        <v>2001750.436</v>
      </c>
      <c r="I459" s="18">
        <f t="shared" si="88"/>
        <v>-649.56413341163898</v>
      </c>
      <c r="J459" s="18">
        <f t="shared" si="86"/>
        <v>185226.5289318056</v>
      </c>
      <c r="K459" s="21">
        <f t="shared" si="82"/>
        <v>100.0875218</v>
      </c>
      <c r="L459" s="21">
        <f t="shared" si="83"/>
        <v>109.34884824659028</v>
      </c>
      <c r="M459" s="19">
        <f t="shared" si="87"/>
        <v>2001750.4360000002</v>
      </c>
      <c r="N459" s="19">
        <f t="shared" si="87"/>
        <v>2186976.9649318056</v>
      </c>
    </row>
    <row r="460" spans="1:14" x14ac:dyDescent="0.15">
      <c r="A460" s="7">
        <f t="shared" si="84"/>
        <v>43162</v>
      </c>
      <c r="B460" s="10">
        <f t="shared" si="85"/>
        <v>2001750.4358665885</v>
      </c>
      <c r="C460" s="3">
        <f t="shared" ref="C460:C503" si="89">$N$5*$E$6/100</f>
        <v>252.05479452054792</v>
      </c>
      <c r="D460" s="3">
        <f t="shared" ref="D460:D523" si="90">B460*$B$8</f>
        <v>250.36672903785754</v>
      </c>
      <c r="E460" s="3">
        <f t="shared" ref="E460:E523" si="91">D460-C460</f>
        <v>-1.6880654826903765</v>
      </c>
      <c r="F460" s="3">
        <f t="shared" ref="F460:F523" si="92">B460+E460</f>
        <v>2001748.7478011057</v>
      </c>
      <c r="G460" s="14">
        <f t="shared" ref="G460:G523" si="93">ROUND(B460+B460*$B$8-C460,3)</f>
        <v>2001748.7479999999</v>
      </c>
      <c r="I460" s="18">
        <f t="shared" si="88"/>
        <v>-651.25219889432935</v>
      </c>
      <c r="J460" s="18">
        <f t="shared" si="86"/>
        <v>185478.58372632615</v>
      </c>
      <c r="K460" s="21">
        <f t="shared" ref="K460:K523" si="94">G460/$E$6*100</f>
        <v>100.08743739999998</v>
      </c>
      <c r="L460" s="21">
        <f t="shared" ref="L460:L523" si="95">K460+J460/$E$6*100</f>
        <v>109.36136658631629</v>
      </c>
      <c r="M460" s="19">
        <f t="shared" si="87"/>
        <v>2001748.7479999999</v>
      </c>
      <c r="N460" s="19">
        <f t="shared" si="87"/>
        <v>2187227.3317263257</v>
      </c>
    </row>
    <row r="461" spans="1:14" x14ac:dyDescent="0.15">
      <c r="A461" s="7">
        <f t="shared" ref="A461:A524" si="96">A460+1</f>
        <v>43163</v>
      </c>
      <c r="B461" s="10">
        <f t="shared" ref="B461:B524" si="97">F460</f>
        <v>2001748.7478011057</v>
      </c>
      <c r="C461" s="3">
        <f t="shared" si="89"/>
        <v>252.05479452054792</v>
      </c>
      <c r="D461" s="3">
        <f t="shared" si="90"/>
        <v>250.36651790492823</v>
      </c>
      <c r="E461" s="3">
        <f t="shared" si="91"/>
        <v>-1.6882766156196851</v>
      </c>
      <c r="F461" s="3">
        <f t="shared" si="92"/>
        <v>2001747.05952449</v>
      </c>
      <c r="G461" s="14">
        <f t="shared" si="93"/>
        <v>2001747.06</v>
      </c>
      <c r="I461" s="18">
        <f t="shared" si="88"/>
        <v>-652.94047550994901</v>
      </c>
      <c r="J461" s="18">
        <f t="shared" ref="J461:J524" si="98">C461+J460</f>
        <v>185730.6385208467</v>
      </c>
      <c r="K461" s="21">
        <f t="shared" si="94"/>
        <v>100.08735300000001</v>
      </c>
      <c r="L461" s="21">
        <f t="shared" si="95"/>
        <v>109.37388492604234</v>
      </c>
      <c r="M461" s="19">
        <f t="shared" ref="M461:N524" si="99">K461*$E$6/100</f>
        <v>2001747.06</v>
      </c>
      <c r="N461" s="19">
        <f t="shared" si="99"/>
        <v>2187477.6985208467</v>
      </c>
    </row>
    <row r="462" spans="1:14" x14ac:dyDescent="0.15">
      <c r="A462" s="7">
        <f t="shared" si="96"/>
        <v>43164</v>
      </c>
      <c r="B462" s="10">
        <f t="shared" si="97"/>
        <v>2001747.05952449</v>
      </c>
      <c r="C462" s="3">
        <f t="shared" si="89"/>
        <v>252.05479452054792</v>
      </c>
      <c r="D462" s="3">
        <f t="shared" si="90"/>
        <v>250.36630674559166</v>
      </c>
      <c r="E462" s="3">
        <f t="shared" si="91"/>
        <v>-1.6884877749562577</v>
      </c>
      <c r="F462" s="3">
        <f t="shared" si="92"/>
        <v>2001745.3710367151</v>
      </c>
      <c r="G462" s="14">
        <f t="shared" si="93"/>
        <v>2001745.371</v>
      </c>
      <c r="I462" s="18">
        <f t="shared" ref="I462:I525" si="100">E462+I461</f>
        <v>-654.62896328490524</v>
      </c>
      <c r="J462" s="18">
        <f t="shared" si="98"/>
        <v>185982.69331536724</v>
      </c>
      <c r="K462" s="21">
        <f t="shared" si="94"/>
        <v>100.08726855</v>
      </c>
      <c r="L462" s="21">
        <f t="shared" si="95"/>
        <v>109.38640321576837</v>
      </c>
      <c r="M462" s="19">
        <f t="shared" si="99"/>
        <v>2001745.3710000003</v>
      </c>
      <c r="N462" s="19">
        <f t="shared" si="99"/>
        <v>2187728.0643153675</v>
      </c>
    </row>
    <row r="463" spans="1:14" x14ac:dyDescent="0.15">
      <c r="A463" s="7">
        <f t="shared" si="96"/>
        <v>43165</v>
      </c>
      <c r="B463" s="10">
        <f t="shared" si="97"/>
        <v>2001745.3710367151</v>
      </c>
      <c r="C463" s="3">
        <f t="shared" si="89"/>
        <v>252.05479452054792</v>
      </c>
      <c r="D463" s="3">
        <f t="shared" si="90"/>
        <v>250.36609555984461</v>
      </c>
      <c r="E463" s="3">
        <f t="shared" si="91"/>
        <v>-1.6886989607033058</v>
      </c>
      <c r="F463" s="3">
        <f t="shared" si="92"/>
        <v>2001743.6823377544</v>
      </c>
      <c r="G463" s="14">
        <f t="shared" si="93"/>
        <v>2001743.682</v>
      </c>
      <c r="I463" s="18">
        <f t="shared" si="100"/>
        <v>-656.31766224560852</v>
      </c>
      <c r="J463" s="18">
        <f t="shared" si="98"/>
        <v>186234.74810988779</v>
      </c>
      <c r="K463" s="21">
        <f t="shared" si="94"/>
        <v>100.08718409999999</v>
      </c>
      <c r="L463" s="21">
        <f t="shared" si="95"/>
        <v>109.39892150549437</v>
      </c>
      <c r="M463" s="19">
        <f t="shared" si="99"/>
        <v>2001743.6819999998</v>
      </c>
      <c r="N463" s="19">
        <f t="shared" si="99"/>
        <v>2187978.4301098874</v>
      </c>
    </row>
    <row r="464" spans="1:14" x14ac:dyDescent="0.15">
      <c r="A464" s="7">
        <f t="shared" si="96"/>
        <v>43166</v>
      </c>
      <c r="B464" s="10">
        <f t="shared" si="97"/>
        <v>2001743.6823377544</v>
      </c>
      <c r="C464" s="3">
        <f t="shared" si="89"/>
        <v>252.05479452054792</v>
      </c>
      <c r="D464" s="3">
        <f t="shared" si="90"/>
        <v>250.3658843476837</v>
      </c>
      <c r="E464" s="3">
        <f t="shared" si="91"/>
        <v>-1.6889101728642117</v>
      </c>
      <c r="F464" s="3">
        <f t="shared" si="92"/>
        <v>2001741.9934275816</v>
      </c>
      <c r="G464" s="14">
        <f t="shared" si="93"/>
        <v>2001741.993</v>
      </c>
      <c r="I464" s="18">
        <f t="shared" si="100"/>
        <v>-658.00657241847273</v>
      </c>
      <c r="J464" s="18">
        <f t="shared" si="98"/>
        <v>186486.80290440834</v>
      </c>
      <c r="K464" s="21">
        <f t="shared" si="94"/>
        <v>100.08709965</v>
      </c>
      <c r="L464" s="21">
        <f t="shared" si="95"/>
        <v>109.41143979522042</v>
      </c>
      <c r="M464" s="19">
        <f t="shared" si="99"/>
        <v>2001741.993</v>
      </c>
      <c r="N464" s="19">
        <f t="shared" si="99"/>
        <v>2188228.7959044082</v>
      </c>
    </row>
    <row r="465" spans="1:14" x14ac:dyDescent="0.15">
      <c r="A465" s="7">
        <f t="shared" si="96"/>
        <v>43167</v>
      </c>
      <c r="B465" s="10">
        <f t="shared" si="97"/>
        <v>2001741.9934275816</v>
      </c>
      <c r="C465" s="3">
        <f t="shared" si="89"/>
        <v>252.05479452054792</v>
      </c>
      <c r="D465" s="3">
        <f t="shared" si="90"/>
        <v>250.3656731091057</v>
      </c>
      <c r="E465" s="3">
        <f t="shared" si="91"/>
        <v>-1.6891214114422155</v>
      </c>
      <c r="F465" s="3">
        <f t="shared" si="92"/>
        <v>2001740.3043061702</v>
      </c>
      <c r="G465" s="14">
        <f t="shared" si="93"/>
        <v>2001740.304</v>
      </c>
      <c r="I465" s="18">
        <f t="shared" si="100"/>
        <v>-659.69569382991494</v>
      </c>
      <c r="J465" s="18">
        <f t="shared" si="98"/>
        <v>186738.85769892888</v>
      </c>
      <c r="K465" s="21">
        <f t="shared" si="94"/>
        <v>100.08701520000001</v>
      </c>
      <c r="L465" s="21">
        <f t="shared" si="95"/>
        <v>109.42395808494646</v>
      </c>
      <c r="M465" s="19">
        <f t="shared" si="99"/>
        <v>2001740.304</v>
      </c>
      <c r="N465" s="19">
        <f t="shared" si="99"/>
        <v>2188479.1616989295</v>
      </c>
    </row>
    <row r="466" spans="1:14" x14ac:dyDescent="0.15">
      <c r="A466" s="7">
        <f t="shared" si="96"/>
        <v>43168</v>
      </c>
      <c r="B466" s="10">
        <f t="shared" si="97"/>
        <v>2001740.3043061702</v>
      </c>
      <c r="C466" s="3">
        <f t="shared" si="89"/>
        <v>252.05479452054792</v>
      </c>
      <c r="D466" s="3">
        <f t="shared" si="90"/>
        <v>250.36546184410724</v>
      </c>
      <c r="E466" s="3">
        <f t="shared" si="91"/>
        <v>-1.6893326764406709</v>
      </c>
      <c r="F466" s="3">
        <f t="shared" si="92"/>
        <v>2001738.6149734939</v>
      </c>
      <c r="G466" s="14">
        <f t="shared" si="93"/>
        <v>2001738.615</v>
      </c>
      <c r="I466" s="18">
        <f t="shared" si="100"/>
        <v>-661.38502650635564</v>
      </c>
      <c r="J466" s="18">
        <f t="shared" si="98"/>
        <v>186990.91249344943</v>
      </c>
      <c r="K466" s="21">
        <f t="shared" si="94"/>
        <v>100.08693074999999</v>
      </c>
      <c r="L466" s="21">
        <f t="shared" si="95"/>
        <v>109.43647637467247</v>
      </c>
      <c r="M466" s="19">
        <f t="shared" si="99"/>
        <v>2001738.615</v>
      </c>
      <c r="N466" s="19">
        <f t="shared" si="99"/>
        <v>2188729.5274934494</v>
      </c>
    </row>
    <row r="467" spans="1:14" x14ac:dyDescent="0.15">
      <c r="A467" s="7">
        <f t="shared" si="96"/>
        <v>43169</v>
      </c>
      <c r="B467" s="10">
        <f t="shared" si="97"/>
        <v>2001738.6149734939</v>
      </c>
      <c r="C467" s="3">
        <f t="shared" si="89"/>
        <v>252.05479452054792</v>
      </c>
      <c r="D467" s="3">
        <f t="shared" si="90"/>
        <v>250.36525055268507</v>
      </c>
      <c r="E467" s="3">
        <f t="shared" si="91"/>
        <v>-1.6895439678628463</v>
      </c>
      <c r="F467" s="3">
        <f t="shared" si="92"/>
        <v>2001736.925429526</v>
      </c>
      <c r="G467" s="14">
        <f t="shared" si="93"/>
        <v>2001736.925</v>
      </c>
      <c r="I467" s="18">
        <f t="shared" si="100"/>
        <v>-663.07457047421849</v>
      </c>
      <c r="J467" s="18">
        <f t="shared" si="98"/>
        <v>187242.96728796998</v>
      </c>
      <c r="K467" s="21">
        <f t="shared" si="94"/>
        <v>100.08684624999999</v>
      </c>
      <c r="L467" s="21">
        <f t="shared" si="95"/>
        <v>109.44899461439849</v>
      </c>
      <c r="M467" s="19">
        <f t="shared" si="99"/>
        <v>2001736.925</v>
      </c>
      <c r="N467" s="19">
        <f t="shared" si="99"/>
        <v>2188979.8922879696</v>
      </c>
    </row>
    <row r="468" spans="1:14" x14ac:dyDescent="0.15">
      <c r="A468" s="7">
        <f t="shared" si="96"/>
        <v>43170</v>
      </c>
      <c r="B468" s="10">
        <f t="shared" si="97"/>
        <v>2001736.925429526</v>
      </c>
      <c r="C468" s="3">
        <f t="shared" si="89"/>
        <v>252.05479452054792</v>
      </c>
      <c r="D468" s="3">
        <f t="shared" si="90"/>
        <v>250.36503923483585</v>
      </c>
      <c r="E468" s="3">
        <f t="shared" si="91"/>
        <v>-1.6897552857120672</v>
      </c>
      <c r="F468" s="3">
        <f t="shared" si="92"/>
        <v>2001735.2356742404</v>
      </c>
      <c r="G468" s="14">
        <f t="shared" si="93"/>
        <v>2001735.236</v>
      </c>
      <c r="I468" s="18">
        <f t="shared" si="100"/>
        <v>-664.76432575993056</v>
      </c>
      <c r="J468" s="18">
        <f t="shared" si="98"/>
        <v>187495.02208249053</v>
      </c>
      <c r="K468" s="21">
        <f t="shared" si="94"/>
        <v>100.0867618</v>
      </c>
      <c r="L468" s="21">
        <f t="shared" si="95"/>
        <v>109.46151290412453</v>
      </c>
      <c r="M468" s="19">
        <f t="shared" si="99"/>
        <v>2001735.2360000003</v>
      </c>
      <c r="N468" s="19">
        <f t="shared" si="99"/>
        <v>2189230.2580824904</v>
      </c>
    </row>
    <row r="469" spans="1:14" x14ac:dyDescent="0.15">
      <c r="A469" s="7">
        <f t="shared" si="96"/>
        <v>43171</v>
      </c>
      <c r="B469" s="10">
        <f t="shared" si="97"/>
        <v>2001735.2356742404</v>
      </c>
      <c r="C469" s="3">
        <f t="shared" si="89"/>
        <v>252.05479452054792</v>
      </c>
      <c r="D469" s="3">
        <f t="shared" si="90"/>
        <v>250.36482789055628</v>
      </c>
      <c r="E469" s="3">
        <f t="shared" si="91"/>
        <v>-1.6899666299916305</v>
      </c>
      <c r="F469" s="3">
        <f t="shared" si="92"/>
        <v>2001733.5457076104</v>
      </c>
      <c r="G469" s="14">
        <f t="shared" si="93"/>
        <v>2001733.5460000001</v>
      </c>
      <c r="I469" s="18">
        <f t="shared" si="100"/>
        <v>-666.45429238992222</v>
      </c>
      <c r="J469" s="18">
        <f t="shared" si="98"/>
        <v>187747.07687701107</v>
      </c>
      <c r="K469" s="21">
        <f t="shared" si="94"/>
        <v>100.08667730000001</v>
      </c>
      <c r="L469" s="21">
        <f t="shared" si="95"/>
        <v>109.47403114385055</v>
      </c>
      <c r="M469" s="19">
        <f t="shared" si="99"/>
        <v>2001733.5460000003</v>
      </c>
      <c r="N469" s="19">
        <f t="shared" si="99"/>
        <v>2189480.6228770111</v>
      </c>
    </row>
    <row r="470" spans="1:14" x14ac:dyDescent="0.15">
      <c r="A470" s="7">
        <f t="shared" si="96"/>
        <v>43172</v>
      </c>
      <c r="B470" s="10">
        <f t="shared" si="97"/>
        <v>2001733.5457076104</v>
      </c>
      <c r="C470" s="3">
        <f t="shared" si="89"/>
        <v>252.05479452054792</v>
      </c>
      <c r="D470" s="3">
        <f t="shared" si="90"/>
        <v>250.36461651984308</v>
      </c>
      <c r="E470" s="3">
        <f t="shared" si="91"/>
        <v>-1.690178000704833</v>
      </c>
      <c r="F470" s="3">
        <f t="shared" si="92"/>
        <v>2001731.8555296098</v>
      </c>
      <c r="G470" s="14">
        <f t="shared" si="93"/>
        <v>2001731.8559999999</v>
      </c>
      <c r="I470" s="18">
        <f t="shared" si="100"/>
        <v>-668.14447039062702</v>
      </c>
      <c r="J470" s="18">
        <f t="shared" si="98"/>
        <v>187999.13167153162</v>
      </c>
      <c r="K470" s="21">
        <f t="shared" si="94"/>
        <v>100.08659279999999</v>
      </c>
      <c r="L470" s="21">
        <f t="shared" si="95"/>
        <v>109.48654938357657</v>
      </c>
      <c r="M470" s="19">
        <f t="shared" si="99"/>
        <v>2001731.8559999999</v>
      </c>
      <c r="N470" s="19">
        <f t="shared" si="99"/>
        <v>2189730.9876715313</v>
      </c>
    </row>
    <row r="471" spans="1:14" x14ac:dyDescent="0.15">
      <c r="A471" s="7">
        <f t="shared" si="96"/>
        <v>43173</v>
      </c>
      <c r="B471" s="10">
        <f t="shared" si="97"/>
        <v>2001731.8555296098</v>
      </c>
      <c r="C471" s="3">
        <f t="shared" si="89"/>
        <v>252.05479452054792</v>
      </c>
      <c r="D471" s="3">
        <f t="shared" si="90"/>
        <v>250.36440512269289</v>
      </c>
      <c r="E471" s="3">
        <f t="shared" si="91"/>
        <v>-1.6903893978550286</v>
      </c>
      <c r="F471" s="3">
        <f t="shared" si="92"/>
        <v>2001730.165140212</v>
      </c>
      <c r="G471" s="14">
        <f t="shared" si="93"/>
        <v>2001730.165</v>
      </c>
      <c r="I471" s="18">
        <f t="shared" si="100"/>
        <v>-669.83485978848205</v>
      </c>
      <c r="J471" s="18">
        <f t="shared" si="98"/>
        <v>188251.18646605217</v>
      </c>
      <c r="K471" s="21">
        <f t="shared" si="94"/>
        <v>100.08650825000001</v>
      </c>
      <c r="L471" s="21">
        <f t="shared" si="95"/>
        <v>109.49906757330261</v>
      </c>
      <c r="M471" s="19">
        <f t="shared" si="99"/>
        <v>2001730.1650000003</v>
      </c>
      <c r="N471" s="19">
        <f t="shared" si="99"/>
        <v>2189981.3514660522</v>
      </c>
    </row>
    <row r="472" spans="1:14" x14ac:dyDescent="0.15">
      <c r="A472" s="7">
        <f t="shared" si="96"/>
        <v>43174</v>
      </c>
      <c r="B472" s="10">
        <f t="shared" si="97"/>
        <v>2001730.165140212</v>
      </c>
      <c r="C472" s="3">
        <f t="shared" si="89"/>
        <v>252.05479452054792</v>
      </c>
      <c r="D472" s="3">
        <f t="shared" si="90"/>
        <v>250.36419369910246</v>
      </c>
      <c r="E472" s="3">
        <f t="shared" si="91"/>
        <v>-1.6906008214454573</v>
      </c>
      <c r="F472" s="3">
        <f t="shared" si="92"/>
        <v>2001728.4745393905</v>
      </c>
      <c r="G472" s="14">
        <f t="shared" si="93"/>
        <v>2001728.4750000001</v>
      </c>
      <c r="I472" s="18">
        <f t="shared" si="100"/>
        <v>-671.52546060992745</v>
      </c>
      <c r="J472" s="18">
        <f t="shared" si="98"/>
        <v>188503.24126057271</v>
      </c>
      <c r="K472" s="21">
        <f t="shared" si="94"/>
        <v>100.08642375000001</v>
      </c>
      <c r="L472" s="21">
        <f t="shared" si="95"/>
        <v>109.51158581302865</v>
      </c>
      <c r="M472" s="19">
        <f t="shared" si="99"/>
        <v>2001728.4750000003</v>
      </c>
      <c r="N472" s="19">
        <f t="shared" si="99"/>
        <v>2190231.7162605729</v>
      </c>
    </row>
    <row r="473" spans="1:14" x14ac:dyDescent="0.15">
      <c r="A473" s="7">
        <f t="shared" si="96"/>
        <v>43175</v>
      </c>
      <c r="B473" s="10">
        <f t="shared" si="97"/>
        <v>2001728.4745393905</v>
      </c>
      <c r="C473" s="3">
        <f t="shared" si="89"/>
        <v>252.05479452054792</v>
      </c>
      <c r="D473" s="3">
        <f t="shared" si="90"/>
        <v>250.36398224906841</v>
      </c>
      <c r="E473" s="3">
        <f t="shared" si="91"/>
        <v>-1.6908122714795013</v>
      </c>
      <c r="F473" s="3">
        <f t="shared" si="92"/>
        <v>2001726.783727119</v>
      </c>
      <c r="G473" s="14">
        <f t="shared" si="93"/>
        <v>2001726.784</v>
      </c>
      <c r="I473" s="18">
        <f t="shared" si="100"/>
        <v>-673.21627288140689</v>
      </c>
      <c r="J473" s="18">
        <f t="shared" si="98"/>
        <v>188755.29605509326</v>
      </c>
      <c r="K473" s="21">
        <f t="shared" si="94"/>
        <v>100.08633920000001</v>
      </c>
      <c r="L473" s="21">
        <f t="shared" si="95"/>
        <v>109.52410400275467</v>
      </c>
      <c r="M473" s="19">
        <f t="shared" si="99"/>
        <v>2001726.7840000005</v>
      </c>
      <c r="N473" s="19">
        <f t="shared" si="99"/>
        <v>2190482.0800550934</v>
      </c>
    </row>
    <row r="474" spans="1:14" x14ac:dyDescent="0.15">
      <c r="A474" s="7">
        <f t="shared" si="96"/>
        <v>43176</v>
      </c>
      <c r="B474" s="10">
        <f t="shared" si="97"/>
        <v>2001726.783727119</v>
      </c>
      <c r="C474" s="3">
        <f t="shared" si="89"/>
        <v>252.05479452054792</v>
      </c>
      <c r="D474" s="3">
        <f t="shared" si="90"/>
        <v>250.36377077258751</v>
      </c>
      <c r="E474" s="3">
        <f t="shared" si="91"/>
        <v>-1.6910237479604007</v>
      </c>
      <c r="F474" s="3">
        <f t="shared" si="92"/>
        <v>2001725.0927033711</v>
      </c>
      <c r="G474" s="14">
        <f t="shared" si="93"/>
        <v>2001725.0930000001</v>
      </c>
      <c r="I474" s="18">
        <f t="shared" si="100"/>
        <v>-674.90729662936724</v>
      </c>
      <c r="J474" s="18">
        <f t="shared" si="98"/>
        <v>189007.35084961381</v>
      </c>
      <c r="K474" s="21">
        <f t="shared" si="94"/>
        <v>100.08625465</v>
      </c>
      <c r="L474" s="21">
        <f t="shared" si="95"/>
        <v>109.53662219248069</v>
      </c>
      <c r="M474" s="19">
        <f t="shared" si="99"/>
        <v>2001725.0930000001</v>
      </c>
      <c r="N474" s="19">
        <f t="shared" si="99"/>
        <v>2190732.4438496139</v>
      </c>
    </row>
    <row r="475" spans="1:14" x14ac:dyDescent="0.15">
      <c r="A475" s="7">
        <f t="shared" si="96"/>
        <v>43177</v>
      </c>
      <c r="B475" s="10">
        <f t="shared" si="97"/>
        <v>2001725.0927033711</v>
      </c>
      <c r="C475" s="3">
        <f t="shared" si="89"/>
        <v>252.05479452054792</v>
      </c>
      <c r="D475" s="3">
        <f t="shared" si="90"/>
        <v>250.36355926965641</v>
      </c>
      <c r="E475" s="3">
        <f t="shared" si="91"/>
        <v>-1.6912352508915092</v>
      </c>
      <c r="F475" s="3">
        <f t="shared" si="92"/>
        <v>2001723.4014681203</v>
      </c>
      <c r="G475" s="14">
        <f t="shared" si="93"/>
        <v>2001723.4010000001</v>
      </c>
      <c r="I475" s="18">
        <f t="shared" si="100"/>
        <v>-676.59853188025875</v>
      </c>
      <c r="J475" s="18">
        <f t="shared" si="98"/>
        <v>189259.40564413436</v>
      </c>
      <c r="K475" s="21">
        <f t="shared" si="94"/>
        <v>100.08617005000001</v>
      </c>
      <c r="L475" s="21">
        <f t="shared" si="95"/>
        <v>109.54914033220672</v>
      </c>
      <c r="M475" s="19">
        <f t="shared" si="99"/>
        <v>2001723.4010000003</v>
      </c>
      <c r="N475" s="19">
        <f t="shared" si="99"/>
        <v>2190982.8066441342</v>
      </c>
    </row>
    <row r="476" spans="1:14" x14ac:dyDescent="0.15">
      <c r="A476" s="7">
        <f t="shared" si="96"/>
        <v>43178</v>
      </c>
      <c r="B476" s="10">
        <f t="shared" si="97"/>
        <v>2001723.4014681203</v>
      </c>
      <c r="C476" s="3">
        <f t="shared" si="89"/>
        <v>252.05479452054792</v>
      </c>
      <c r="D476" s="3">
        <f t="shared" si="90"/>
        <v>250.36334774027185</v>
      </c>
      <c r="E476" s="3">
        <f t="shared" si="91"/>
        <v>-1.6914467802760669</v>
      </c>
      <c r="F476" s="3">
        <f t="shared" si="92"/>
        <v>2001721.7100213401</v>
      </c>
      <c r="G476" s="14">
        <f t="shared" si="93"/>
        <v>2001721.71</v>
      </c>
      <c r="I476" s="18">
        <f t="shared" si="100"/>
        <v>-678.28997866053487</v>
      </c>
      <c r="J476" s="18">
        <f t="shared" si="98"/>
        <v>189511.4604386549</v>
      </c>
      <c r="K476" s="21">
        <f t="shared" si="94"/>
        <v>100.0860855</v>
      </c>
      <c r="L476" s="21">
        <f t="shared" si="95"/>
        <v>109.56165852193274</v>
      </c>
      <c r="M476" s="19">
        <f t="shared" si="99"/>
        <v>2001721.71</v>
      </c>
      <c r="N476" s="19">
        <f t="shared" si="99"/>
        <v>2191233.1704386547</v>
      </c>
    </row>
    <row r="477" spans="1:14" x14ac:dyDescent="0.15">
      <c r="A477" s="7">
        <f t="shared" si="96"/>
        <v>43179</v>
      </c>
      <c r="B477" s="10">
        <f t="shared" si="97"/>
        <v>2001721.7100213401</v>
      </c>
      <c r="C477" s="3">
        <f t="shared" si="89"/>
        <v>252.05479452054792</v>
      </c>
      <c r="D477" s="3">
        <f t="shared" si="90"/>
        <v>250.36313618443046</v>
      </c>
      <c r="E477" s="3">
        <f t="shared" si="91"/>
        <v>-1.691658336117456</v>
      </c>
      <c r="F477" s="3">
        <f t="shared" si="92"/>
        <v>2001720.0183630039</v>
      </c>
      <c r="G477" s="14">
        <f t="shared" si="93"/>
        <v>2001720.0179999999</v>
      </c>
      <c r="I477" s="18">
        <f t="shared" si="100"/>
        <v>-679.98163699665236</v>
      </c>
      <c r="J477" s="18">
        <f t="shared" si="98"/>
        <v>189763.51523317545</v>
      </c>
      <c r="K477" s="21">
        <f t="shared" si="94"/>
        <v>100.08600089999999</v>
      </c>
      <c r="L477" s="21">
        <f t="shared" si="95"/>
        <v>109.57417666165875</v>
      </c>
      <c r="M477" s="19">
        <f t="shared" si="99"/>
        <v>2001720.0179999999</v>
      </c>
      <c r="N477" s="19">
        <f t="shared" si="99"/>
        <v>2191483.5332331751</v>
      </c>
    </row>
    <row r="478" spans="1:14" x14ac:dyDescent="0.15">
      <c r="A478" s="7">
        <f t="shared" si="96"/>
        <v>43180</v>
      </c>
      <c r="B478" s="10">
        <f t="shared" si="97"/>
        <v>2001720.0183630039</v>
      </c>
      <c r="C478" s="3">
        <f t="shared" si="89"/>
        <v>252.05479452054792</v>
      </c>
      <c r="D478" s="3">
        <f t="shared" si="90"/>
        <v>250.36292460212894</v>
      </c>
      <c r="E478" s="3">
        <f t="shared" si="91"/>
        <v>-1.6918699184189734</v>
      </c>
      <c r="F478" s="3">
        <f t="shared" si="92"/>
        <v>2001718.3264930854</v>
      </c>
      <c r="G478" s="14">
        <f t="shared" si="93"/>
        <v>2001718.3259999999</v>
      </c>
      <c r="I478" s="18">
        <f t="shared" si="100"/>
        <v>-681.67350691507136</v>
      </c>
      <c r="J478" s="18">
        <f t="shared" si="98"/>
        <v>190015.570027696</v>
      </c>
      <c r="K478" s="21">
        <f t="shared" si="94"/>
        <v>100.08591629999999</v>
      </c>
      <c r="L478" s="21">
        <f t="shared" si="95"/>
        <v>109.58669480138479</v>
      </c>
      <c r="M478" s="19">
        <f t="shared" si="99"/>
        <v>2001718.3259999999</v>
      </c>
      <c r="N478" s="19">
        <f t="shared" si="99"/>
        <v>2191733.8960276959</v>
      </c>
    </row>
    <row r="479" spans="1:14" x14ac:dyDescent="0.15">
      <c r="A479" s="7">
        <f t="shared" si="96"/>
        <v>43181</v>
      </c>
      <c r="B479" s="10">
        <f t="shared" si="97"/>
        <v>2001718.3264930854</v>
      </c>
      <c r="C479" s="3">
        <f t="shared" si="89"/>
        <v>252.05479452054792</v>
      </c>
      <c r="D479" s="3">
        <f t="shared" si="90"/>
        <v>250.362712993364</v>
      </c>
      <c r="E479" s="3">
        <f t="shared" si="91"/>
        <v>-1.692081527183916</v>
      </c>
      <c r="F479" s="3">
        <f t="shared" si="92"/>
        <v>2001716.6344115583</v>
      </c>
      <c r="G479" s="14">
        <f t="shared" si="93"/>
        <v>2001716.6340000001</v>
      </c>
      <c r="I479" s="18">
        <f t="shared" si="100"/>
        <v>-683.36558844225533</v>
      </c>
      <c r="J479" s="18">
        <f t="shared" si="98"/>
        <v>190267.62482221654</v>
      </c>
      <c r="K479" s="21">
        <f t="shared" si="94"/>
        <v>100.0858317</v>
      </c>
      <c r="L479" s="21">
        <f t="shared" si="95"/>
        <v>109.59921294111082</v>
      </c>
      <c r="M479" s="19">
        <f t="shared" si="99"/>
        <v>2001716.6340000001</v>
      </c>
      <c r="N479" s="19">
        <f t="shared" si="99"/>
        <v>2191984.2588222162</v>
      </c>
    </row>
    <row r="480" spans="1:14" x14ac:dyDescent="0.15">
      <c r="A480" s="7">
        <f t="shared" si="96"/>
        <v>43182</v>
      </c>
      <c r="B480" s="10">
        <f t="shared" si="97"/>
        <v>2001716.6344115583</v>
      </c>
      <c r="C480" s="3">
        <f t="shared" si="89"/>
        <v>252.05479452054792</v>
      </c>
      <c r="D480" s="3">
        <f t="shared" si="90"/>
        <v>250.36250135813233</v>
      </c>
      <c r="E480" s="3">
        <f t="shared" si="91"/>
        <v>-1.6922931624155808</v>
      </c>
      <c r="F480" s="3">
        <f t="shared" si="92"/>
        <v>2001714.9421183958</v>
      </c>
      <c r="G480" s="14">
        <f t="shared" si="93"/>
        <v>2001714.942</v>
      </c>
      <c r="I480" s="18">
        <f t="shared" si="100"/>
        <v>-685.05788160467091</v>
      </c>
      <c r="J480" s="18">
        <f t="shared" si="98"/>
        <v>190519.67961673709</v>
      </c>
      <c r="K480" s="21">
        <f t="shared" si="94"/>
        <v>100.08574710000001</v>
      </c>
      <c r="L480" s="21">
        <f t="shared" si="95"/>
        <v>109.61173108083686</v>
      </c>
      <c r="M480" s="19">
        <f t="shared" si="99"/>
        <v>2001714.9420000003</v>
      </c>
      <c r="N480" s="19">
        <f t="shared" si="99"/>
        <v>2192234.6216167375</v>
      </c>
    </row>
    <row r="481" spans="1:14" x14ac:dyDescent="0.15">
      <c r="A481" s="7">
        <f t="shared" si="96"/>
        <v>43183</v>
      </c>
      <c r="B481" s="10">
        <f t="shared" si="97"/>
        <v>2001714.9421183958</v>
      </c>
      <c r="C481" s="3">
        <f t="shared" si="89"/>
        <v>252.05479452054792</v>
      </c>
      <c r="D481" s="3">
        <f t="shared" si="90"/>
        <v>250.36228969643062</v>
      </c>
      <c r="E481" s="3">
        <f t="shared" si="91"/>
        <v>-1.6925048241172931</v>
      </c>
      <c r="F481" s="3">
        <f t="shared" si="92"/>
        <v>2001713.2496135717</v>
      </c>
      <c r="G481" s="14">
        <f t="shared" si="93"/>
        <v>2001713.25</v>
      </c>
      <c r="I481" s="18">
        <f t="shared" si="100"/>
        <v>-686.75038642878826</v>
      </c>
      <c r="J481" s="18">
        <f t="shared" si="98"/>
        <v>190771.73441125764</v>
      </c>
      <c r="K481" s="21">
        <f t="shared" si="94"/>
        <v>100.0856625</v>
      </c>
      <c r="L481" s="21">
        <f t="shared" si="95"/>
        <v>109.62424922056289</v>
      </c>
      <c r="M481" s="19">
        <f t="shared" si="99"/>
        <v>2001713.25</v>
      </c>
      <c r="N481" s="19">
        <f t="shared" si="99"/>
        <v>2192484.9844112578</v>
      </c>
    </row>
    <row r="482" spans="1:14" x14ac:dyDescent="0.15">
      <c r="A482" s="7">
        <f t="shared" si="96"/>
        <v>43184</v>
      </c>
      <c r="B482" s="10">
        <f t="shared" si="97"/>
        <v>2001713.2496135717</v>
      </c>
      <c r="C482" s="3">
        <f t="shared" si="89"/>
        <v>252.05479452054792</v>
      </c>
      <c r="D482" s="3">
        <f t="shared" si="90"/>
        <v>250.36207800825557</v>
      </c>
      <c r="E482" s="3">
        <f t="shared" si="91"/>
        <v>-1.6927165122923498</v>
      </c>
      <c r="F482" s="3">
        <f t="shared" si="92"/>
        <v>2001711.5568970593</v>
      </c>
      <c r="G482" s="14">
        <f t="shared" si="93"/>
        <v>2001711.557</v>
      </c>
      <c r="I482" s="18">
        <f t="shared" si="100"/>
        <v>-688.44310294108061</v>
      </c>
      <c r="J482" s="18">
        <f t="shared" si="98"/>
        <v>191023.78920577819</v>
      </c>
      <c r="K482" s="21">
        <f t="shared" si="94"/>
        <v>100.08557785000001</v>
      </c>
      <c r="L482" s="21">
        <f t="shared" si="95"/>
        <v>109.63676731028892</v>
      </c>
      <c r="M482" s="19">
        <f t="shared" si="99"/>
        <v>2001711.5570000003</v>
      </c>
      <c r="N482" s="19">
        <f t="shared" si="99"/>
        <v>2192735.3462057784</v>
      </c>
    </row>
    <row r="483" spans="1:14" x14ac:dyDescent="0.15">
      <c r="A483" s="7">
        <f t="shared" si="96"/>
        <v>43185</v>
      </c>
      <c r="B483" s="10">
        <f t="shared" si="97"/>
        <v>2001711.5568970593</v>
      </c>
      <c r="C483" s="3">
        <f t="shared" si="89"/>
        <v>252.05479452054792</v>
      </c>
      <c r="D483" s="3">
        <f t="shared" si="90"/>
        <v>250.36186629360384</v>
      </c>
      <c r="E483" s="3">
        <f t="shared" si="91"/>
        <v>-1.6929282269440762</v>
      </c>
      <c r="F483" s="3">
        <f t="shared" si="92"/>
        <v>2001709.8639688324</v>
      </c>
      <c r="G483" s="14">
        <f t="shared" si="93"/>
        <v>2001709.8640000001</v>
      </c>
      <c r="I483" s="18">
        <f t="shared" si="100"/>
        <v>-690.13603116802472</v>
      </c>
      <c r="J483" s="18">
        <f t="shared" si="98"/>
        <v>191275.84400029873</v>
      </c>
      <c r="K483" s="21">
        <f t="shared" si="94"/>
        <v>100.0854932</v>
      </c>
      <c r="L483" s="21">
        <f t="shared" si="95"/>
        <v>109.64928540001495</v>
      </c>
      <c r="M483" s="19">
        <f t="shared" si="99"/>
        <v>2001709.8640000001</v>
      </c>
      <c r="N483" s="19">
        <f t="shared" si="99"/>
        <v>2192985.7080002991</v>
      </c>
    </row>
    <row r="484" spans="1:14" x14ac:dyDescent="0.15">
      <c r="A484" s="7">
        <f t="shared" si="96"/>
        <v>43186</v>
      </c>
      <c r="B484" s="10">
        <f t="shared" si="97"/>
        <v>2001709.8639688324</v>
      </c>
      <c r="C484" s="3">
        <f t="shared" si="89"/>
        <v>252.05479452054792</v>
      </c>
      <c r="D484" s="3">
        <f t="shared" si="90"/>
        <v>250.36165455247215</v>
      </c>
      <c r="E484" s="3">
        <f t="shared" si="91"/>
        <v>-1.6931399680757693</v>
      </c>
      <c r="F484" s="3">
        <f t="shared" si="92"/>
        <v>2001708.1708288644</v>
      </c>
      <c r="G484" s="14">
        <f t="shared" si="93"/>
        <v>2001708.1710000001</v>
      </c>
      <c r="I484" s="18">
        <f t="shared" si="100"/>
        <v>-691.82917113610051</v>
      </c>
      <c r="J484" s="18">
        <f t="shared" si="98"/>
        <v>191527.89879481928</v>
      </c>
      <c r="K484" s="21">
        <f t="shared" si="94"/>
        <v>100.08540855000001</v>
      </c>
      <c r="L484" s="21">
        <f t="shared" si="95"/>
        <v>109.66180348974098</v>
      </c>
      <c r="M484" s="19">
        <f t="shared" si="99"/>
        <v>2001708.1710000003</v>
      </c>
      <c r="N484" s="19">
        <f t="shared" si="99"/>
        <v>2193236.0697948197</v>
      </c>
    </row>
    <row r="485" spans="1:14" x14ac:dyDescent="0.15">
      <c r="A485" s="7">
        <f t="shared" si="96"/>
        <v>43187</v>
      </c>
      <c r="B485" s="10">
        <f t="shared" si="97"/>
        <v>2001708.1708288644</v>
      </c>
      <c r="C485" s="3">
        <f t="shared" si="89"/>
        <v>252.05479452054792</v>
      </c>
      <c r="D485" s="3">
        <f t="shared" si="90"/>
        <v>250.36144278485716</v>
      </c>
      <c r="E485" s="3">
        <f t="shared" si="91"/>
        <v>-1.6933517356907544</v>
      </c>
      <c r="F485" s="3">
        <f t="shared" si="92"/>
        <v>2001706.4774771289</v>
      </c>
      <c r="G485" s="14">
        <f t="shared" si="93"/>
        <v>2001706.477</v>
      </c>
      <c r="I485" s="18">
        <f t="shared" si="100"/>
        <v>-693.52252287179124</v>
      </c>
      <c r="J485" s="18">
        <f t="shared" si="98"/>
        <v>191779.95358933983</v>
      </c>
      <c r="K485" s="21">
        <f t="shared" si="94"/>
        <v>100.08532384999999</v>
      </c>
      <c r="L485" s="21">
        <f t="shared" si="95"/>
        <v>109.67432152946699</v>
      </c>
      <c r="M485" s="19">
        <f t="shared" si="99"/>
        <v>2001706.477</v>
      </c>
      <c r="N485" s="19">
        <f t="shared" si="99"/>
        <v>2193486.4305893397</v>
      </c>
    </row>
    <row r="486" spans="1:14" x14ac:dyDescent="0.15">
      <c r="A486" s="7">
        <f t="shared" si="96"/>
        <v>43188</v>
      </c>
      <c r="B486" s="10">
        <f t="shared" si="97"/>
        <v>2001706.4774771289</v>
      </c>
      <c r="C486" s="3">
        <f t="shared" si="89"/>
        <v>252.05479452054792</v>
      </c>
      <c r="D486" s="3">
        <f t="shared" si="90"/>
        <v>250.36123099075559</v>
      </c>
      <c r="E486" s="3">
        <f t="shared" si="91"/>
        <v>-1.6935635297923284</v>
      </c>
      <c r="F486" s="3">
        <f t="shared" si="92"/>
        <v>2001704.7839135991</v>
      </c>
      <c r="G486" s="14">
        <f t="shared" si="93"/>
        <v>2001704.784</v>
      </c>
      <c r="I486" s="18">
        <f t="shared" si="100"/>
        <v>-695.21608640158354</v>
      </c>
      <c r="J486" s="18">
        <f t="shared" si="98"/>
        <v>192032.00838386038</v>
      </c>
      <c r="K486" s="21">
        <f t="shared" si="94"/>
        <v>100.0852392</v>
      </c>
      <c r="L486" s="21">
        <f t="shared" si="95"/>
        <v>109.68683961919302</v>
      </c>
      <c r="M486" s="19">
        <f t="shared" si="99"/>
        <v>2001704.784</v>
      </c>
      <c r="N486" s="19">
        <f t="shared" si="99"/>
        <v>2193736.7923838603</v>
      </c>
    </row>
    <row r="487" spans="1:14" x14ac:dyDescent="0.15">
      <c r="A487" s="7">
        <f t="shared" si="96"/>
        <v>43189</v>
      </c>
      <c r="B487" s="10">
        <f t="shared" si="97"/>
        <v>2001704.7839135991</v>
      </c>
      <c r="C487" s="3">
        <f t="shared" si="89"/>
        <v>252.05479452054792</v>
      </c>
      <c r="D487" s="3">
        <f t="shared" si="90"/>
        <v>250.36101917016407</v>
      </c>
      <c r="E487" s="3">
        <f t="shared" si="91"/>
        <v>-1.6937753503838451</v>
      </c>
      <c r="F487" s="3">
        <f t="shared" si="92"/>
        <v>2001703.0901382486</v>
      </c>
      <c r="G487" s="14">
        <f t="shared" si="93"/>
        <v>2001703.09</v>
      </c>
      <c r="I487" s="18">
        <f t="shared" si="100"/>
        <v>-696.90986175196736</v>
      </c>
      <c r="J487" s="18">
        <f t="shared" si="98"/>
        <v>192284.06317838092</v>
      </c>
      <c r="K487" s="21">
        <f t="shared" si="94"/>
        <v>100.0851545</v>
      </c>
      <c r="L487" s="21">
        <f t="shared" si="95"/>
        <v>109.69935765891904</v>
      </c>
      <c r="M487" s="19">
        <f t="shared" si="99"/>
        <v>2001703.09</v>
      </c>
      <c r="N487" s="19">
        <f t="shared" si="99"/>
        <v>2193987.1531783808</v>
      </c>
    </row>
    <row r="488" spans="1:14" x14ac:dyDescent="0.15">
      <c r="A488" s="7">
        <f t="shared" si="96"/>
        <v>43190</v>
      </c>
      <c r="B488" s="10">
        <f t="shared" si="97"/>
        <v>2001703.0901382486</v>
      </c>
      <c r="C488" s="3">
        <f t="shared" si="89"/>
        <v>252.05479452054792</v>
      </c>
      <c r="D488" s="3">
        <f t="shared" si="90"/>
        <v>250.36080732307934</v>
      </c>
      <c r="E488" s="3">
        <f t="shared" si="91"/>
        <v>-1.693987197468573</v>
      </c>
      <c r="F488" s="3">
        <f t="shared" si="92"/>
        <v>2001701.3961510512</v>
      </c>
      <c r="G488" s="14">
        <f t="shared" si="93"/>
        <v>2001701.3959999999</v>
      </c>
      <c r="I488" s="18">
        <f t="shared" si="100"/>
        <v>-698.60384894943593</v>
      </c>
      <c r="J488" s="18">
        <f t="shared" si="98"/>
        <v>192536.11797290147</v>
      </c>
      <c r="K488" s="21">
        <f t="shared" si="94"/>
        <v>100.0850698</v>
      </c>
      <c r="L488" s="21">
        <f t="shared" si="95"/>
        <v>109.71187569864507</v>
      </c>
      <c r="M488" s="19">
        <f t="shared" si="99"/>
        <v>2001701.3959999999</v>
      </c>
      <c r="N488" s="19">
        <f t="shared" si="99"/>
        <v>2194237.5139729013</v>
      </c>
    </row>
    <row r="489" spans="1:14" x14ac:dyDescent="0.15">
      <c r="A489" s="7">
        <f t="shared" si="96"/>
        <v>43191</v>
      </c>
      <c r="B489" s="10">
        <f t="shared" si="97"/>
        <v>2001701.3961510512</v>
      </c>
      <c r="C489" s="3">
        <f t="shared" si="89"/>
        <v>252.05479452054792</v>
      </c>
      <c r="D489" s="3">
        <f t="shared" si="90"/>
        <v>250.36059544949808</v>
      </c>
      <c r="E489" s="3">
        <f t="shared" si="91"/>
        <v>-1.6941990710498374</v>
      </c>
      <c r="F489" s="3">
        <f t="shared" si="92"/>
        <v>2001699.7019519801</v>
      </c>
      <c r="G489" s="14">
        <f t="shared" si="93"/>
        <v>2001699.702</v>
      </c>
      <c r="I489" s="18">
        <f t="shared" si="100"/>
        <v>-700.29804802048579</v>
      </c>
      <c r="J489" s="18">
        <f t="shared" si="98"/>
        <v>192788.17276742202</v>
      </c>
      <c r="K489" s="21">
        <f t="shared" si="94"/>
        <v>100.08498510000001</v>
      </c>
      <c r="L489" s="21">
        <f t="shared" si="95"/>
        <v>109.72439373837111</v>
      </c>
      <c r="M489" s="19">
        <f t="shared" si="99"/>
        <v>2001699.7020000003</v>
      </c>
      <c r="N489" s="19">
        <f t="shared" si="99"/>
        <v>2194487.8747674222</v>
      </c>
    </row>
    <row r="490" spans="1:14" x14ac:dyDescent="0.15">
      <c r="A490" s="7">
        <f t="shared" si="96"/>
        <v>43192</v>
      </c>
      <c r="B490" s="10">
        <f t="shared" si="97"/>
        <v>2001699.7019519801</v>
      </c>
      <c r="C490" s="3">
        <f t="shared" si="89"/>
        <v>252.05479452054792</v>
      </c>
      <c r="D490" s="3">
        <f t="shared" si="90"/>
        <v>250.36038354941695</v>
      </c>
      <c r="E490" s="3">
        <f t="shared" si="91"/>
        <v>-1.6944109711309636</v>
      </c>
      <c r="F490" s="3">
        <f t="shared" si="92"/>
        <v>2001698.007541009</v>
      </c>
      <c r="G490" s="14">
        <f t="shared" si="93"/>
        <v>2001698.0079999999</v>
      </c>
      <c r="I490" s="18">
        <f t="shared" si="100"/>
        <v>-701.99245899161679</v>
      </c>
      <c r="J490" s="18">
        <f t="shared" si="98"/>
        <v>193040.22756194256</v>
      </c>
      <c r="K490" s="21">
        <f t="shared" si="94"/>
        <v>100.0849004</v>
      </c>
      <c r="L490" s="21">
        <f t="shared" si="95"/>
        <v>109.73691177809712</v>
      </c>
      <c r="M490" s="19">
        <f t="shared" si="99"/>
        <v>2001698.0079999999</v>
      </c>
      <c r="N490" s="19">
        <f t="shared" si="99"/>
        <v>2194738.2355619427</v>
      </c>
    </row>
    <row r="491" spans="1:14" x14ac:dyDescent="0.15">
      <c r="A491" s="7">
        <f t="shared" si="96"/>
        <v>43193</v>
      </c>
      <c r="B491" s="10">
        <f t="shared" si="97"/>
        <v>2001698.007541009</v>
      </c>
      <c r="C491" s="3">
        <f t="shared" si="89"/>
        <v>252.05479452054792</v>
      </c>
      <c r="D491" s="3">
        <f t="shared" si="90"/>
        <v>250.36017162283264</v>
      </c>
      <c r="E491" s="3">
        <f t="shared" si="91"/>
        <v>-1.6946228977152771</v>
      </c>
      <c r="F491" s="3">
        <f t="shared" si="92"/>
        <v>2001696.3129181112</v>
      </c>
      <c r="G491" s="14">
        <f t="shared" si="93"/>
        <v>2001696.3130000001</v>
      </c>
      <c r="I491" s="18">
        <f t="shared" si="100"/>
        <v>-703.68708188933203</v>
      </c>
      <c r="J491" s="18">
        <f t="shared" si="98"/>
        <v>193292.28235646311</v>
      </c>
      <c r="K491" s="21">
        <f t="shared" si="94"/>
        <v>100.08481565</v>
      </c>
      <c r="L491" s="21">
        <f t="shared" si="95"/>
        <v>109.74942976782316</v>
      </c>
      <c r="M491" s="19">
        <f t="shared" si="99"/>
        <v>2001696.3129999998</v>
      </c>
      <c r="N491" s="19">
        <f t="shared" si="99"/>
        <v>2194988.595356463</v>
      </c>
    </row>
    <row r="492" spans="1:14" x14ac:dyDescent="0.15">
      <c r="A492" s="7">
        <f t="shared" si="96"/>
        <v>43194</v>
      </c>
      <c r="B492" s="10">
        <f t="shared" si="97"/>
        <v>2001696.3129181112</v>
      </c>
      <c r="C492" s="3">
        <f t="shared" si="89"/>
        <v>252.05479452054792</v>
      </c>
      <c r="D492" s="3">
        <f t="shared" si="90"/>
        <v>250.35995966974184</v>
      </c>
      <c r="E492" s="3">
        <f t="shared" si="91"/>
        <v>-1.6948348508060747</v>
      </c>
      <c r="F492" s="3">
        <f t="shared" si="92"/>
        <v>2001694.6180832605</v>
      </c>
      <c r="G492" s="14">
        <f t="shared" si="93"/>
        <v>2001694.618</v>
      </c>
      <c r="I492" s="18">
        <f t="shared" si="100"/>
        <v>-705.38191674013808</v>
      </c>
      <c r="J492" s="18">
        <f t="shared" si="98"/>
        <v>193544.33715098366</v>
      </c>
      <c r="K492" s="21">
        <f t="shared" si="94"/>
        <v>100.08473090000001</v>
      </c>
      <c r="L492" s="21">
        <f t="shared" si="95"/>
        <v>109.76194775754919</v>
      </c>
      <c r="M492" s="19">
        <f t="shared" si="99"/>
        <v>2001694.618</v>
      </c>
      <c r="N492" s="19">
        <f t="shared" si="99"/>
        <v>2195238.9551509838</v>
      </c>
    </row>
    <row r="493" spans="1:14" x14ac:dyDescent="0.15">
      <c r="A493" s="7">
        <f t="shared" si="96"/>
        <v>43195</v>
      </c>
      <c r="B493" s="10">
        <f t="shared" si="97"/>
        <v>2001694.6180832605</v>
      </c>
      <c r="C493" s="3">
        <f t="shared" si="89"/>
        <v>252.05479452054792</v>
      </c>
      <c r="D493" s="3">
        <f t="shared" si="90"/>
        <v>250.35974769014129</v>
      </c>
      <c r="E493" s="3">
        <f t="shared" si="91"/>
        <v>-1.6950468304066248</v>
      </c>
      <c r="F493" s="3">
        <f t="shared" si="92"/>
        <v>2001692.92303643</v>
      </c>
      <c r="G493" s="14">
        <f t="shared" si="93"/>
        <v>2001692.923</v>
      </c>
      <c r="I493" s="18">
        <f t="shared" si="100"/>
        <v>-707.07696357054465</v>
      </c>
      <c r="J493" s="18">
        <f t="shared" si="98"/>
        <v>193796.39194550421</v>
      </c>
      <c r="K493" s="21">
        <f t="shared" si="94"/>
        <v>100.08464614999998</v>
      </c>
      <c r="L493" s="21">
        <f t="shared" si="95"/>
        <v>109.7744657472752</v>
      </c>
      <c r="M493" s="19">
        <f t="shared" si="99"/>
        <v>2001692.9229999995</v>
      </c>
      <c r="N493" s="19">
        <f t="shared" si="99"/>
        <v>2195489.3149455041</v>
      </c>
    </row>
    <row r="494" spans="1:14" x14ac:dyDescent="0.15">
      <c r="A494" s="7">
        <f t="shared" si="96"/>
        <v>43196</v>
      </c>
      <c r="B494" s="10">
        <f t="shared" si="97"/>
        <v>2001692.92303643</v>
      </c>
      <c r="C494" s="3">
        <f t="shared" si="89"/>
        <v>252.05479452054792</v>
      </c>
      <c r="D494" s="3">
        <f t="shared" si="90"/>
        <v>250.35953568402758</v>
      </c>
      <c r="E494" s="3">
        <f t="shared" si="91"/>
        <v>-1.6952588365203383</v>
      </c>
      <c r="F494" s="3">
        <f t="shared" si="92"/>
        <v>2001691.2277775935</v>
      </c>
      <c r="G494" s="14">
        <f t="shared" si="93"/>
        <v>2001691.2279999999</v>
      </c>
      <c r="I494" s="18">
        <f t="shared" si="100"/>
        <v>-708.77222240706499</v>
      </c>
      <c r="J494" s="18">
        <f t="shared" si="98"/>
        <v>194048.44674002475</v>
      </c>
      <c r="K494" s="21">
        <f t="shared" si="94"/>
        <v>100.0845614</v>
      </c>
      <c r="L494" s="21">
        <f t="shared" si="95"/>
        <v>109.78698373700124</v>
      </c>
      <c r="M494" s="19">
        <f t="shared" si="99"/>
        <v>2001691.2279999999</v>
      </c>
      <c r="N494" s="19">
        <f t="shared" si="99"/>
        <v>2195739.6747400248</v>
      </c>
    </row>
    <row r="495" spans="1:14" x14ac:dyDescent="0.15">
      <c r="A495" s="7">
        <f t="shared" si="96"/>
        <v>43197</v>
      </c>
      <c r="B495" s="10">
        <f t="shared" si="97"/>
        <v>2001691.2277775935</v>
      </c>
      <c r="C495" s="3">
        <f t="shared" si="89"/>
        <v>252.05479452054792</v>
      </c>
      <c r="D495" s="3">
        <f t="shared" si="90"/>
        <v>250.35932365139746</v>
      </c>
      <c r="E495" s="3">
        <f t="shared" si="91"/>
        <v>-1.695470869150455</v>
      </c>
      <c r="F495" s="3">
        <f t="shared" si="92"/>
        <v>2001689.5323067245</v>
      </c>
      <c r="G495" s="14">
        <f t="shared" si="93"/>
        <v>2001689.5319999999</v>
      </c>
      <c r="I495" s="18">
        <f t="shared" si="100"/>
        <v>-710.46769327621541</v>
      </c>
      <c r="J495" s="18">
        <f t="shared" si="98"/>
        <v>194300.5015345453</v>
      </c>
      <c r="K495" s="21">
        <f t="shared" si="94"/>
        <v>100.08447659999999</v>
      </c>
      <c r="L495" s="21">
        <f t="shared" si="95"/>
        <v>109.79950167672726</v>
      </c>
      <c r="M495" s="19">
        <f t="shared" si="99"/>
        <v>2001689.5319999999</v>
      </c>
      <c r="N495" s="19">
        <f t="shared" si="99"/>
        <v>2195990.0335345455</v>
      </c>
    </row>
    <row r="496" spans="1:14" x14ac:dyDescent="0.15">
      <c r="A496" s="7">
        <f t="shared" si="96"/>
        <v>43198</v>
      </c>
      <c r="B496" s="10">
        <f t="shared" si="97"/>
        <v>2001689.5323067245</v>
      </c>
      <c r="C496" s="3">
        <f t="shared" si="89"/>
        <v>252.05479452054792</v>
      </c>
      <c r="D496" s="3">
        <f t="shared" si="90"/>
        <v>250.35911159224759</v>
      </c>
      <c r="E496" s="3">
        <f t="shared" si="91"/>
        <v>-1.6956829283003287</v>
      </c>
      <c r="F496" s="3">
        <f t="shared" si="92"/>
        <v>2001687.8366237963</v>
      </c>
      <c r="G496" s="14">
        <f t="shared" si="93"/>
        <v>2001687.8370000001</v>
      </c>
      <c r="I496" s="18">
        <f t="shared" si="100"/>
        <v>-712.16337620451577</v>
      </c>
      <c r="J496" s="18">
        <f t="shared" si="98"/>
        <v>194552.55632906585</v>
      </c>
      <c r="K496" s="21">
        <f t="shared" si="94"/>
        <v>100.08439185</v>
      </c>
      <c r="L496" s="21">
        <f t="shared" si="95"/>
        <v>109.8120196664533</v>
      </c>
      <c r="M496" s="19">
        <f t="shared" si="99"/>
        <v>2001687.8370000003</v>
      </c>
      <c r="N496" s="19">
        <f t="shared" si="99"/>
        <v>2196240.3933290662</v>
      </c>
    </row>
    <row r="497" spans="1:14" x14ac:dyDescent="0.15">
      <c r="A497" s="7">
        <f t="shared" si="96"/>
        <v>43199</v>
      </c>
      <c r="B497" s="10">
        <f t="shared" si="97"/>
        <v>2001687.8366237963</v>
      </c>
      <c r="C497" s="3">
        <f t="shared" si="89"/>
        <v>252.05479452054792</v>
      </c>
      <c r="D497" s="3">
        <f t="shared" si="90"/>
        <v>250.35889950657466</v>
      </c>
      <c r="E497" s="3">
        <f t="shared" si="91"/>
        <v>-1.6958950139732565</v>
      </c>
      <c r="F497" s="3">
        <f t="shared" si="92"/>
        <v>2001686.1407287824</v>
      </c>
      <c r="G497" s="14">
        <f t="shared" si="93"/>
        <v>2001686.1410000001</v>
      </c>
      <c r="I497" s="18">
        <f t="shared" si="100"/>
        <v>-713.85927121848908</v>
      </c>
      <c r="J497" s="18">
        <f t="shared" si="98"/>
        <v>194804.61112358639</v>
      </c>
      <c r="K497" s="21">
        <f t="shared" si="94"/>
        <v>100.08430704999999</v>
      </c>
      <c r="L497" s="21">
        <f t="shared" si="95"/>
        <v>109.82453760617932</v>
      </c>
      <c r="M497" s="19">
        <f t="shared" si="99"/>
        <v>2001686.1409999998</v>
      </c>
      <c r="N497" s="19">
        <f t="shared" si="99"/>
        <v>2196490.7521235864</v>
      </c>
    </row>
    <row r="498" spans="1:14" x14ac:dyDescent="0.15">
      <c r="A498" s="7">
        <f t="shared" si="96"/>
        <v>43200</v>
      </c>
      <c r="B498" s="10">
        <f t="shared" si="97"/>
        <v>2001686.1407287824</v>
      </c>
      <c r="C498" s="3">
        <f t="shared" si="89"/>
        <v>252.05479452054792</v>
      </c>
      <c r="D498" s="3">
        <f t="shared" si="90"/>
        <v>250.35868739437535</v>
      </c>
      <c r="E498" s="3">
        <f t="shared" si="91"/>
        <v>-1.6961071261725635</v>
      </c>
      <c r="F498" s="3">
        <f t="shared" si="92"/>
        <v>2001684.4446216563</v>
      </c>
      <c r="G498" s="14">
        <f t="shared" si="93"/>
        <v>2001684.4450000001</v>
      </c>
      <c r="I498" s="18">
        <f t="shared" si="100"/>
        <v>-715.55537834466168</v>
      </c>
      <c r="J498" s="18">
        <f t="shared" si="98"/>
        <v>195056.66591810694</v>
      </c>
      <c r="K498" s="21">
        <f t="shared" si="94"/>
        <v>100.08422225</v>
      </c>
      <c r="L498" s="21">
        <f t="shared" si="95"/>
        <v>109.83705554590534</v>
      </c>
      <c r="M498" s="19">
        <f t="shared" si="99"/>
        <v>2001684.4450000001</v>
      </c>
      <c r="N498" s="19">
        <f t="shared" si="99"/>
        <v>2196741.1109181065</v>
      </c>
    </row>
    <row r="499" spans="1:14" x14ac:dyDescent="0.15">
      <c r="A499" s="7">
        <f t="shared" si="96"/>
        <v>43201</v>
      </c>
      <c r="B499" s="10">
        <f t="shared" si="97"/>
        <v>2001684.4446216563</v>
      </c>
      <c r="C499" s="3">
        <f t="shared" si="89"/>
        <v>252.05479452054792</v>
      </c>
      <c r="D499" s="3">
        <f t="shared" si="90"/>
        <v>250.35847525564637</v>
      </c>
      <c r="E499" s="3">
        <f t="shared" si="91"/>
        <v>-1.6963192649015468</v>
      </c>
      <c r="F499" s="3">
        <f t="shared" si="92"/>
        <v>2001682.7483023915</v>
      </c>
      <c r="G499" s="14">
        <f t="shared" si="93"/>
        <v>2001682.7479999999</v>
      </c>
      <c r="I499" s="18">
        <f t="shared" si="100"/>
        <v>-717.25169760956328</v>
      </c>
      <c r="J499" s="18">
        <f t="shared" si="98"/>
        <v>195308.72071262749</v>
      </c>
      <c r="K499" s="21">
        <f t="shared" si="94"/>
        <v>100.08413739999999</v>
      </c>
      <c r="L499" s="21">
        <f t="shared" si="95"/>
        <v>109.84957343563136</v>
      </c>
      <c r="M499" s="19">
        <f t="shared" si="99"/>
        <v>2001682.7479999999</v>
      </c>
      <c r="N499" s="19">
        <f t="shared" si="99"/>
        <v>2196991.468712627</v>
      </c>
    </row>
    <row r="500" spans="1:14" x14ac:dyDescent="0.15">
      <c r="A500" s="7">
        <f t="shared" si="96"/>
        <v>43202</v>
      </c>
      <c r="B500" s="10">
        <f t="shared" si="97"/>
        <v>2001682.7483023915</v>
      </c>
      <c r="C500" s="3">
        <f t="shared" si="89"/>
        <v>252.05479452054792</v>
      </c>
      <c r="D500" s="3">
        <f t="shared" si="90"/>
        <v>250.35826309038433</v>
      </c>
      <c r="E500" s="3">
        <f t="shared" si="91"/>
        <v>-1.6965314301635885</v>
      </c>
      <c r="F500" s="3">
        <f t="shared" si="92"/>
        <v>2001681.0517709614</v>
      </c>
      <c r="G500" s="14">
        <f t="shared" si="93"/>
        <v>2001681.0519999999</v>
      </c>
      <c r="I500" s="18">
        <f t="shared" si="100"/>
        <v>-718.94822903972681</v>
      </c>
      <c r="J500" s="18">
        <f t="shared" si="98"/>
        <v>195560.77550714804</v>
      </c>
      <c r="K500" s="21">
        <f t="shared" si="94"/>
        <v>100.08405259999999</v>
      </c>
      <c r="L500" s="21">
        <f t="shared" si="95"/>
        <v>109.86209137535739</v>
      </c>
      <c r="M500" s="19">
        <f t="shared" si="99"/>
        <v>2001681.0519999999</v>
      </c>
      <c r="N500" s="19">
        <f t="shared" si="99"/>
        <v>2197241.8275071476</v>
      </c>
    </row>
    <row r="501" spans="1:14" x14ac:dyDescent="0.15">
      <c r="A501" s="7">
        <f t="shared" si="96"/>
        <v>43203</v>
      </c>
      <c r="B501" s="10">
        <f t="shared" si="97"/>
        <v>2001681.0517709614</v>
      </c>
      <c r="C501" s="3">
        <f t="shared" si="89"/>
        <v>252.05479452054792</v>
      </c>
      <c r="D501" s="3">
        <f t="shared" si="90"/>
        <v>250.35805089858596</v>
      </c>
      <c r="E501" s="3">
        <f t="shared" si="91"/>
        <v>-1.6967436219619572</v>
      </c>
      <c r="F501" s="3">
        <f t="shared" si="92"/>
        <v>2001679.3550273394</v>
      </c>
      <c r="G501" s="14">
        <f t="shared" si="93"/>
        <v>2001679.355</v>
      </c>
      <c r="I501" s="18">
        <f t="shared" si="100"/>
        <v>-720.64497266168883</v>
      </c>
      <c r="J501" s="18">
        <f t="shared" si="98"/>
        <v>195812.83030166858</v>
      </c>
      <c r="K501" s="21">
        <f t="shared" si="94"/>
        <v>100.08396774999999</v>
      </c>
      <c r="L501" s="21">
        <f t="shared" si="95"/>
        <v>109.87460926508342</v>
      </c>
      <c r="M501" s="19">
        <f t="shared" si="99"/>
        <v>2001679.3549999997</v>
      </c>
      <c r="N501" s="19">
        <f t="shared" si="99"/>
        <v>2197492.1853016685</v>
      </c>
    </row>
    <row r="502" spans="1:14" x14ac:dyDescent="0.15">
      <c r="A502" s="7">
        <f t="shared" si="96"/>
        <v>43204</v>
      </c>
      <c r="B502" s="10">
        <f t="shared" si="97"/>
        <v>2001679.3550273394</v>
      </c>
      <c r="C502" s="3">
        <f t="shared" si="89"/>
        <v>252.05479452054792</v>
      </c>
      <c r="D502" s="3">
        <f t="shared" si="90"/>
        <v>250.35783868024794</v>
      </c>
      <c r="E502" s="3">
        <f t="shared" si="91"/>
        <v>-1.696955840299978</v>
      </c>
      <c r="F502" s="3">
        <f t="shared" si="92"/>
        <v>2001677.6580714991</v>
      </c>
      <c r="G502" s="14">
        <f t="shared" si="93"/>
        <v>2001677.6580000001</v>
      </c>
      <c r="I502" s="18">
        <f t="shared" si="100"/>
        <v>-722.34192850198883</v>
      </c>
      <c r="J502" s="18">
        <f t="shared" si="98"/>
        <v>196064.88509618913</v>
      </c>
      <c r="K502" s="21">
        <f t="shared" si="94"/>
        <v>100.08388290000001</v>
      </c>
      <c r="L502" s="21">
        <f t="shared" si="95"/>
        <v>109.88712715480946</v>
      </c>
      <c r="M502" s="19">
        <f t="shared" si="99"/>
        <v>2001677.6580000001</v>
      </c>
      <c r="N502" s="19">
        <f t="shared" si="99"/>
        <v>2197742.5430961894</v>
      </c>
    </row>
    <row r="503" spans="1:14" x14ac:dyDescent="0.15">
      <c r="A503" s="7">
        <f t="shared" si="96"/>
        <v>43205</v>
      </c>
      <c r="B503" s="10">
        <f t="shared" si="97"/>
        <v>2001677.6580714991</v>
      </c>
      <c r="C503" s="3">
        <f t="shared" si="89"/>
        <v>252.05479452054792</v>
      </c>
      <c r="D503" s="3">
        <f t="shared" si="90"/>
        <v>250.35762643536694</v>
      </c>
      <c r="E503" s="3">
        <f t="shared" si="91"/>
        <v>-1.6971680851809765</v>
      </c>
      <c r="F503" s="3">
        <f t="shared" si="92"/>
        <v>2001675.9609034138</v>
      </c>
      <c r="G503" s="14">
        <f t="shared" si="93"/>
        <v>2001675.9609999999</v>
      </c>
      <c r="I503" s="18">
        <f t="shared" si="100"/>
        <v>-724.03909658716975</v>
      </c>
      <c r="J503" s="18">
        <f t="shared" si="98"/>
        <v>196316.93989070968</v>
      </c>
      <c r="K503" s="21">
        <f t="shared" si="94"/>
        <v>100.08379805000001</v>
      </c>
      <c r="L503" s="21">
        <f t="shared" si="95"/>
        <v>109.8996450445355</v>
      </c>
      <c r="M503" s="19">
        <f t="shared" si="99"/>
        <v>2001675.9610000001</v>
      </c>
      <c r="N503" s="19">
        <f t="shared" si="99"/>
        <v>2197992.9008907098</v>
      </c>
    </row>
    <row r="504" spans="1:14" s="27" customFormat="1" x14ac:dyDescent="0.15">
      <c r="A504" s="23">
        <f t="shared" si="96"/>
        <v>43206</v>
      </c>
      <c r="B504" s="24">
        <f t="shared" si="97"/>
        <v>2001675.9609034138</v>
      </c>
      <c r="C504" s="25">
        <f>$N$6*$E$6/100</f>
        <v>252.05479452054792</v>
      </c>
      <c r="D504" s="25">
        <f t="shared" si="90"/>
        <v>250.35741416393961</v>
      </c>
      <c r="E504" s="25">
        <f t="shared" si="91"/>
        <v>-1.6973803566083063</v>
      </c>
      <c r="F504" s="25">
        <f t="shared" si="92"/>
        <v>2001674.2635230571</v>
      </c>
      <c r="G504" s="14">
        <f t="shared" si="93"/>
        <v>2001674.264</v>
      </c>
      <c r="I504" s="25">
        <f t="shared" si="100"/>
        <v>-725.73647694377803</v>
      </c>
      <c r="J504" s="25">
        <f t="shared" si="98"/>
        <v>196568.99468523022</v>
      </c>
      <c r="K504" s="21">
        <f t="shared" si="94"/>
        <v>100.08371320000001</v>
      </c>
      <c r="L504" s="21">
        <f t="shared" si="95"/>
        <v>109.91216293426152</v>
      </c>
      <c r="M504" s="29">
        <f t="shared" si="99"/>
        <v>2001674.264</v>
      </c>
      <c r="N504" s="29">
        <f t="shared" si="99"/>
        <v>2198243.2586852303</v>
      </c>
    </row>
    <row r="505" spans="1:14" x14ac:dyDescent="0.15">
      <c r="A505" s="7">
        <f t="shared" si="96"/>
        <v>43207</v>
      </c>
      <c r="B505" s="10">
        <f t="shared" si="97"/>
        <v>2001674.2635230571</v>
      </c>
      <c r="C505" s="3">
        <f t="shared" ref="C505:C568" si="101">$N$6*$E$6/100</f>
        <v>252.05479452054792</v>
      </c>
      <c r="D505" s="3">
        <f t="shared" si="90"/>
        <v>250.35720186596271</v>
      </c>
      <c r="E505" s="3">
        <f t="shared" si="91"/>
        <v>-1.6975926545852076</v>
      </c>
      <c r="F505" s="3">
        <f t="shared" si="92"/>
        <v>2001672.5659304026</v>
      </c>
      <c r="G505" s="14">
        <f t="shared" si="93"/>
        <v>2001672.5660000001</v>
      </c>
      <c r="I505" s="18">
        <f t="shared" si="100"/>
        <v>-727.43406959836329</v>
      </c>
      <c r="J505" s="18">
        <f t="shared" si="98"/>
        <v>196821.04947975077</v>
      </c>
      <c r="K505" s="21">
        <f t="shared" si="94"/>
        <v>100.08362830000002</v>
      </c>
      <c r="L505" s="21">
        <f t="shared" si="95"/>
        <v>109.92468077398755</v>
      </c>
      <c r="M505" s="19">
        <f t="shared" si="99"/>
        <v>2001672.5660000003</v>
      </c>
      <c r="N505" s="19">
        <f t="shared" si="99"/>
        <v>2198493.615479751</v>
      </c>
    </row>
    <row r="506" spans="1:14" x14ac:dyDescent="0.15">
      <c r="A506" s="7">
        <f t="shared" si="96"/>
        <v>43208</v>
      </c>
      <c r="B506" s="10">
        <f t="shared" si="97"/>
        <v>2001672.5659304026</v>
      </c>
      <c r="C506" s="3">
        <f t="shared" si="101"/>
        <v>252.05479452054792</v>
      </c>
      <c r="D506" s="3">
        <f t="shared" si="90"/>
        <v>250.35698954143285</v>
      </c>
      <c r="E506" s="3">
        <f t="shared" si="91"/>
        <v>-1.6978049791150625</v>
      </c>
      <c r="F506" s="3">
        <f t="shared" si="92"/>
        <v>2001670.8681254236</v>
      </c>
      <c r="G506" s="14">
        <f t="shared" si="93"/>
        <v>2001670.868</v>
      </c>
      <c r="I506" s="18">
        <f t="shared" si="100"/>
        <v>-729.13187457747836</v>
      </c>
      <c r="J506" s="18">
        <f t="shared" si="98"/>
        <v>197073.10427427132</v>
      </c>
      <c r="K506" s="21">
        <f t="shared" si="94"/>
        <v>100.08354340000001</v>
      </c>
      <c r="L506" s="21">
        <f t="shared" si="95"/>
        <v>109.93719861371358</v>
      </c>
      <c r="M506" s="19">
        <f t="shared" si="99"/>
        <v>2001670.868</v>
      </c>
      <c r="N506" s="19">
        <f t="shared" si="99"/>
        <v>2198743.9722742718</v>
      </c>
    </row>
    <row r="507" spans="1:14" x14ac:dyDescent="0.15">
      <c r="A507" s="7">
        <f t="shared" si="96"/>
        <v>43209</v>
      </c>
      <c r="B507" s="10">
        <f t="shared" si="97"/>
        <v>2001670.8681254236</v>
      </c>
      <c r="C507" s="3">
        <f t="shared" si="101"/>
        <v>252.05479452054792</v>
      </c>
      <c r="D507" s="3">
        <f t="shared" si="90"/>
        <v>250.35677719034678</v>
      </c>
      <c r="E507" s="3">
        <f t="shared" si="91"/>
        <v>-1.6980173302011394</v>
      </c>
      <c r="F507" s="3">
        <f t="shared" si="92"/>
        <v>2001669.1701080934</v>
      </c>
      <c r="G507" s="14">
        <f t="shared" si="93"/>
        <v>2001669.17</v>
      </c>
      <c r="I507" s="18">
        <f t="shared" si="100"/>
        <v>-730.82989190767944</v>
      </c>
      <c r="J507" s="18">
        <f t="shared" si="98"/>
        <v>197325.15906879187</v>
      </c>
      <c r="K507" s="21">
        <f t="shared" si="94"/>
        <v>100.08345850000001</v>
      </c>
      <c r="L507" s="21">
        <f t="shared" si="95"/>
        <v>109.94971645343961</v>
      </c>
      <c r="M507" s="19">
        <f t="shared" si="99"/>
        <v>2001669.17</v>
      </c>
      <c r="N507" s="19">
        <f t="shared" si="99"/>
        <v>2198994.3290687921</v>
      </c>
    </row>
    <row r="508" spans="1:14" x14ac:dyDescent="0.15">
      <c r="A508" s="7">
        <f t="shared" si="96"/>
        <v>43210</v>
      </c>
      <c r="B508" s="10">
        <f t="shared" si="97"/>
        <v>2001669.1701080934</v>
      </c>
      <c r="C508" s="3">
        <f t="shared" si="101"/>
        <v>252.05479452054792</v>
      </c>
      <c r="D508" s="3">
        <f t="shared" si="90"/>
        <v>250.35656481270109</v>
      </c>
      <c r="E508" s="3">
        <f t="shared" si="91"/>
        <v>-1.6982297078468207</v>
      </c>
      <c r="F508" s="3">
        <f t="shared" si="92"/>
        <v>2001667.4718783856</v>
      </c>
      <c r="G508" s="14">
        <f t="shared" si="93"/>
        <v>2001667.4720000001</v>
      </c>
      <c r="I508" s="18">
        <f t="shared" si="100"/>
        <v>-732.52812161552629</v>
      </c>
      <c r="J508" s="18">
        <f t="shared" si="98"/>
        <v>197577.21386331241</v>
      </c>
      <c r="K508" s="21">
        <f t="shared" si="94"/>
        <v>100.08337360000002</v>
      </c>
      <c r="L508" s="21">
        <f t="shared" si="95"/>
        <v>109.96223429316564</v>
      </c>
      <c r="M508" s="19">
        <f t="shared" si="99"/>
        <v>2001667.4720000001</v>
      </c>
      <c r="N508" s="19">
        <f t="shared" si="99"/>
        <v>2199244.6858633128</v>
      </c>
    </row>
    <row r="509" spans="1:14" x14ac:dyDescent="0.15">
      <c r="A509" s="7">
        <f t="shared" si="96"/>
        <v>43211</v>
      </c>
      <c r="B509" s="10">
        <f t="shared" si="97"/>
        <v>2001667.4718783856</v>
      </c>
      <c r="C509" s="3">
        <f t="shared" si="101"/>
        <v>252.05479452054792</v>
      </c>
      <c r="D509" s="3">
        <f t="shared" si="90"/>
        <v>250.35635240849251</v>
      </c>
      <c r="E509" s="3">
        <f t="shared" si="91"/>
        <v>-1.6984421120554032</v>
      </c>
      <c r="F509" s="3">
        <f t="shared" si="92"/>
        <v>2001665.7734362737</v>
      </c>
      <c r="G509" s="14">
        <f t="shared" si="93"/>
        <v>2001665.773</v>
      </c>
      <c r="I509" s="18">
        <f t="shared" si="100"/>
        <v>-734.22656372758172</v>
      </c>
      <c r="J509" s="18">
        <f t="shared" si="98"/>
        <v>197829.26865783296</v>
      </c>
      <c r="K509" s="21">
        <f t="shared" si="94"/>
        <v>100.08328865</v>
      </c>
      <c r="L509" s="21">
        <f t="shared" si="95"/>
        <v>109.97475208289165</v>
      </c>
      <c r="M509" s="19">
        <f t="shared" si="99"/>
        <v>2001665.773</v>
      </c>
      <c r="N509" s="19">
        <f t="shared" si="99"/>
        <v>2199495.0416578334</v>
      </c>
    </row>
    <row r="510" spans="1:14" x14ac:dyDescent="0.15">
      <c r="A510" s="7">
        <f t="shared" si="96"/>
        <v>43212</v>
      </c>
      <c r="B510" s="10">
        <f t="shared" si="97"/>
        <v>2001665.7734362737</v>
      </c>
      <c r="C510" s="3">
        <f t="shared" si="101"/>
        <v>252.05479452054792</v>
      </c>
      <c r="D510" s="3">
        <f t="shared" si="90"/>
        <v>250.35613997771773</v>
      </c>
      <c r="E510" s="3">
        <f t="shared" si="91"/>
        <v>-1.6986545428301838</v>
      </c>
      <c r="F510" s="3">
        <f t="shared" si="92"/>
        <v>2001664.0747817308</v>
      </c>
      <c r="G510" s="14">
        <f t="shared" si="93"/>
        <v>2001664.075</v>
      </c>
      <c r="I510" s="18">
        <f t="shared" si="100"/>
        <v>-735.92521827041196</v>
      </c>
      <c r="J510" s="18">
        <f t="shared" si="98"/>
        <v>198081.32345235351</v>
      </c>
      <c r="K510" s="21">
        <f t="shared" si="94"/>
        <v>100.08320375</v>
      </c>
      <c r="L510" s="21">
        <f t="shared" si="95"/>
        <v>109.98726992261767</v>
      </c>
      <c r="M510" s="19">
        <f t="shared" si="99"/>
        <v>2001664.075</v>
      </c>
      <c r="N510" s="19">
        <f t="shared" si="99"/>
        <v>2199745.3984523537</v>
      </c>
    </row>
    <row r="511" spans="1:14" x14ac:dyDescent="0.15">
      <c r="A511" s="7">
        <f t="shared" si="96"/>
        <v>43213</v>
      </c>
      <c r="B511" s="10">
        <f t="shared" si="97"/>
        <v>2001664.0747817308</v>
      </c>
      <c r="C511" s="3">
        <f t="shared" si="101"/>
        <v>252.05479452054792</v>
      </c>
      <c r="D511" s="3">
        <f t="shared" si="90"/>
        <v>250.35592752037337</v>
      </c>
      <c r="E511" s="3">
        <f t="shared" si="91"/>
        <v>-1.6988670001745447</v>
      </c>
      <c r="F511" s="3">
        <f t="shared" si="92"/>
        <v>2001662.3759147306</v>
      </c>
      <c r="G511" s="14">
        <f t="shared" si="93"/>
        <v>2001662.3759999999</v>
      </c>
      <c r="I511" s="18">
        <f t="shared" si="100"/>
        <v>-737.62408527058653</v>
      </c>
      <c r="J511" s="18">
        <f t="shared" si="98"/>
        <v>198333.37824687405</v>
      </c>
      <c r="K511" s="21">
        <f t="shared" si="94"/>
        <v>100.08311880000001</v>
      </c>
      <c r="L511" s="21">
        <f t="shared" si="95"/>
        <v>109.9997877123437</v>
      </c>
      <c r="M511" s="19">
        <f t="shared" si="99"/>
        <v>2001662.3760000002</v>
      </c>
      <c r="N511" s="19">
        <f t="shared" si="99"/>
        <v>2199995.7542468742</v>
      </c>
    </row>
    <row r="512" spans="1:14" x14ac:dyDescent="0.15">
      <c r="A512" s="7">
        <f t="shared" si="96"/>
        <v>43214</v>
      </c>
      <c r="B512" s="10">
        <f t="shared" si="97"/>
        <v>2001662.3759147306</v>
      </c>
      <c r="C512" s="3">
        <f t="shared" si="101"/>
        <v>252.05479452054792</v>
      </c>
      <c r="D512" s="3">
        <f t="shared" si="90"/>
        <v>250.35571503645616</v>
      </c>
      <c r="E512" s="3">
        <f t="shared" si="91"/>
        <v>-1.6990794840917545</v>
      </c>
      <c r="F512" s="3">
        <f t="shared" si="92"/>
        <v>2001660.6768352466</v>
      </c>
      <c r="G512" s="14">
        <f t="shared" si="93"/>
        <v>2001660.6769999999</v>
      </c>
      <c r="I512" s="18">
        <f t="shared" si="100"/>
        <v>-739.32316475467826</v>
      </c>
      <c r="J512" s="18">
        <f t="shared" si="98"/>
        <v>198585.4330413946</v>
      </c>
      <c r="K512" s="21">
        <f t="shared" si="94"/>
        <v>100.08303384999999</v>
      </c>
      <c r="L512" s="21">
        <f t="shared" si="95"/>
        <v>110.01230550206972</v>
      </c>
      <c r="M512" s="19">
        <f t="shared" si="99"/>
        <v>2001660.6769999999</v>
      </c>
      <c r="N512" s="19">
        <f t="shared" si="99"/>
        <v>2200246.1100413944</v>
      </c>
    </row>
    <row r="513" spans="1:14" x14ac:dyDescent="0.15">
      <c r="A513" s="7">
        <f t="shared" si="96"/>
        <v>43215</v>
      </c>
      <c r="B513" s="10">
        <f t="shared" si="97"/>
        <v>2001660.6768352466</v>
      </c>
      <c r="C513" s="3">
        <f t="shared" si="101"/>
        <v>252.05479452054792</v>
      </c>
      <c r="D513" s="3">
        <f t="shared" si="90"/>
        <v>250.35550252596275</v>
      </c>
      <c r="E513" s="3">
        <f t="shared" si="91"/>
        <v>-1.6992919945851668</v>
      </c>
      <c r="F513" s="3">
        <f t="shared" si="92"/>
        <v>2001658.9775432521</v>
      </c>
      <c r="G513" s="14">
        <f t="shared" si="93"/>
        <v>2001658.9779999999</v>
      </c>
      <c r="I513" s="18">
        <f t="shared" si="100"/>
        <v>-741.02245674926348</v>
      </c>
      <c r="J513" s="18">
        <f t="shared" si="98"/>
        <v>198837.48783591515</v>
      </c>
      <c r="K513" s="21">
        <f t="shared" si="94"/>
        <v>100.08294890000001</v>
      </c>
      <c r="L513" s="21">
        <f t="shared" si="95"/>
        <v>110.02482329179577</v>
      </c>
      <c r="M513" s="19">
        <f t="shared" si="99"/>
        <v>2001658.9780000001</v>
      </c>
      <c r="N513" s="19">
        <f t="shared" si="99"/>
        <v>2200496.4658359154</v>
      </c>
    </row>
    <row r="514" spans="1:14" x14ac:dyDescent="0.15">
      <c r="A514" s="7">
        <f t="shared" si="96"/>
        <v>43216</v>
      </c>
      <c r="B514" s="10">
        <f t="shared" si="97"/>
        <v>2001658.9775432521</v>
      </c>
      <c r="C514" s="3">
        <f t="shared" si="101"/>
        <v>252.05479452054792</v>
      </c>
      <c r="D514" s="3">
        <f t="shared" si="90"/>
        <v>250.35528998888984</v>
      </c>
      <c r="E514" s="3">
        <f t="shared" si="91"/>
        <v>-1.6995045316580786</v>
      </c>
      <c r="F514" s="3">
        <f t="shared" si="92"/>
        <v>2001657.2780387204</v>
      </c>
      <c r="G514" s="14">
        <f t="shared" si="93"/>
        <v>2001657.2779999999</v>
      </c>
      <c r="I514" s="18">
        <f t="shared" si="100"/>
        <v>-742.72196128092151</v>
      </c>
      <c r="J514" s="18">
        <f t="shared" si="98"/>
        <v>199089.5426304357</v>
      </c>
      <c r="K514" s="21">
        <f t="shared" si="94"/>
        <v>100.08286390000001</v>
      </c>
      <c r="L514" s="21">
        <f t="shared" si="95"/>
        <v>110.03734103152179</v>
      </c>
      <c r="M514" s="19">
        <f t="shared" si="99"/>
        <v>2001657.2780000002</v>
      </c>
      <c r="N514" s="19">
        <f t="shared" si="99"/>
        <v>2200746.8206304358</v>
      </c>
    </row>
    <row r="515" spans="1:14" x14ac:dyDescent="0.15">
      <c r="A515" s="7">
        <f t="shared" si="96"/>
        <v>43217</v>
      </c>
      <c r="B515" s="10">
        <f t="shared" si="97"/>
        <v>2001657.2780387204</v>
      </c>
      <c r="C515" s="3">
        <f t="shared" si="101"/>
        <v>252.05479452054792</v>
      </c>
      <c r="D515" s="3">
        <f t="shared" si="90"/>
        <v>250.35507742523407</v>
      </c>
      <c r="E515" s="3">
        <f t="shared" si="91"/>
        <v>-1.6997170953138436</v>
      </c>
      <c r="F515" s="3">
        <f t="shared" si="92"/>
        <v>2001655.578321625</v>
      </c>
      <c r="G515" s="14">
        <f t="shared" si="93"/>
        <v>2001655.578</v>
      </c>
      <c r="I515" s="18">
        <f t="shared" si="100"/>
        <v>-744.42167837623538</v>
      </c>
      <c r="J515" s="18">
        <f t="shared" si="98"/>
        <v>199341.59742495624</v>
      </c>
      <c r="K515" s="21">
        <f t="shared" si="94"/>
        <v>100.08277889999999</v>
      </c>
      <c r="L515" s="21">
        <f t="shared" si="95"/>
        <v>110.04985877124781</v>
      </c>
      <c r="M515" s="19">
        <f t="shared" si="99"/>
        <v>2001655.5779999997</v>
      </c>
      <c r="N515" s="19">
        <f t="shared" si="99"/>
        <v>2200997.1754249563</v>
      </c>
    </row>
    <row r="516" spans="1:14" x14ac:dyDescent="0.15">
      <c r="A516" s="7">
        <f t="shared" si="96"/>
        <v>43218</v>
      </c>
      <c r="B516" s="10">
        <f t="shared" si="97"/>
        <v>2001655.578321625</v>
      </c>
      <c r="C516" s="3">
        <f t="shared" si="101"/>
        <v>252.05479452054792</v>
      </c>
      <c r="D516" s="3">
        <f t="shared" si="90"/>
        <v>250.35486483499213</v>
      </c>
      <c r="E516" s="3">
        <f t="shared" si="91"/>
        <v>-1.6999296855557873</v>
      </c>
      <c r="F516" s="3">
        <f t="shared" si="92"/>
        <v>2001653.8783919394</v>
      </c>
      <c r="G516" s="14">
        <f t="shared" si="93"/>
        <v>2001653.878</v>
      </c>
      <c r="I516" s="18">
        <f t="shared" si="100"/>
        <v>-746.12160806179122</v>
      </c>
      <c r="J516" s="18">
        <f t="shared" si="98"/>
        <v>199593.65221947679</v>
      </c>
      <c r="K516" s="21">
        <f t="shared" si="94"/>
        <v>100.0826939</v>
      </c>
      <c r="L516" s="21">
        <f t="shared" si="95"/>
        <v>110.06237651097383</v>
      </c>
      <c r="M516" s="19">
        <f t="shared" si="99"/>
        <v>2001653.8779999998</v>
      </c>
      <c r="N516" s="19">
        <f t="shared" si="99"/>
        <v>2201247.5302194767</v>
      </c>
    </row>
    <row r="517" spans="1:14" x14ac:dyDescent="0.15">
      <c r="A517" s="7">
        <f t="shared" si="96"/>
        <v>43219</v>
      </c>
      <c r="B517" s="10">
        <f t="shared" si="97"/>
        <v>2001653.8783919394</v>
      </c>
      <c r="C517" s="3">
        <f t="shared" si="101"/>
        <v>252.05479452054792</v>
      </c>
      <c r="D517" s="3">
        <f t="shared" si="90"/>
        <v>250.35465221816071</v>
      </c>
      <c r="E517" s="3">
        <f t="shared" si="91"/>
        <v>-1.7001423023872064</v>
      </c>
      <c r="F517" s="3">
        <f t="shared" si="92"/>
        <v>2001652.1782496371</v>
      </c>
      <c r="G517" s="14">
        <f t="shared" si="93"/>
        <v>2001652.1780000001</v>
      </c>
      <c r="I517" s="18">
        <f t="shared" si="100"/>
        <v>-747.82175036417846</v>
      </c>
      <c r="J517" s="18">
        <f t="shared" si="98"/>
        <v>199845.70701399734</v>
      </c>
      <c r="K517" s="21">
        <f t="shared" si="94"/>
        <v>100.0826089</v>
      </c>
      <c r="L517" s="21">
        <f t="shared" si="95"/>
        <v>110.07489425069986</v>
      </c>
      <c r="M517" s="19">
        <f t="shared" si="99"/>
        <v>2001652.1779999998</v>
      </c>
      <c r="N517" s="19">
        <f t="shared" si="99"/>
        <v>2201497.8850139971</v>
      </c>
    </row>
    <row r="518" spans="1:14" x14ac:dyDescent="0.15">
      <c r="A518" s="7">
        <f t="shared" si="96"/>
        <v>43220</v>
      </c>
      <c r="B518" s="10">
        <f t="shared" si="97"/>
        <v>2001652.1782496371</v>
      </c>
      <c r="C518" s="3">
        <f t="shared" si="101"/>
        <v>252.05479452054792</v>
      </c>
      <c r="D518" s="3">
        <f t="shared" si="90"/>
        <v>250.35443957473649</v>
      </c>
      <c r="E518" s="3">
        <f t="shared" si="91"/>
        <v>-1.7003549458114264</v>
      </c>
      <c r="F518" s="3">
        <f t="shared" si="92"/>
        <v>2001650.4778946913</v>
      </c>
      <c r="G518" s="14">
        <f t="shared" si="93"/>
        <v>2001650.4779999999</v>
      </c>
      <c r="I518" s="18">
        <f t="shared" si="100"/>
        <v>-749.52210530998991</v>
      </c>
      <c r="J518" s="18">
        <f t="shared" si="98"/>
        <v>200097.76180851788</v>
      </c>
      <c r="K518" s="21">
        <f t="shared" si="94"/>
        <v>100.08252389999998</v>
      </c>
      <c r="L518" s="21">
        <f t="shared" si="95"/>
        <v>110.08741199042588</v>
      </c>
      <c r="M518" s="19">
        <f t="shared" si="99"/>
        <v>2001650.4779999999</v>
      </c>
      <c r="N518" s="19">
        <f t="shared" si="99"/>
        <v>2201748.2398085175</v>
      </c>
    </row>
    <row r="519" spans="1:14" x14ac:dyDescent="0.15">
      <c r="A519" s="7">
        <f t="shared" si="96"/>
        <v>43221</v>
      </c>
      <c r="B519" s="10">
        <f t="shared" si="97"/>
        <v>2001650.4778946913</v>
      </c>
      <c r="C519" s="3">
        <f t="shared" si="101"/>
        <v>252.05479452054792</v>
      </c>
      <c r="D519" s="3">
        <f t="shared" si="90"/>
        <v>250.35422690471611</v>
      </c>
      <c r="E519" s="3">
        <f t="shared" si="91"/>
        <v>-1.700567615831801</v>
      </c>
      <c r="F519" s="3">
        <f t="shared" si="92"/>
        <v>2001648.7773270754</v>
      </c>
      <c r="G519" s="14">
        <f t="shared" si="93"/>
        <v>2001648.777</v>
      </c>
      <c r="I519" s="18">
        <f t="shared" si="100"/>
        <v>-751.22267292582171</v>
      </c>
      <c r="J519" s="18">
        <f t="shared" si="98"/>
        <v>200349.81660303843</v>
      </c>
      <c r="K519" s="21">
        <f t="shared" si="94"/>
        <v>100.08243885000002</v>
      </c>
      <c r="L519" s="21">
        <f t="shared" si="95"/>
        <v>110.09992968015194</v>
      </c>
      <c r="M519" s="19">
        <f t="shared" si="99"/>
        <v>2001648.7770000005</v>
      </c>
      <c r="N519" s="19">
        <f t="shared" si="99"/>
        <v>2201998.5936030387</v>
      </c>
    </row>
    <row r="520" spans="1:14" x14ac:dyDescent="0.15">
      <c r="A520" s="7">
        <f t="shared" si="96"/>
        <v>43222</v>
      </c>
      <c r="B520" s="10">
        <f t="shared" si="97"/>
        <v>2001648.7773270754</v>
      </c>
      <c r="C520" s="3">
        <f t="shared" si="101"/>
        <v>252.05479452054792</v>
      </c>
      <c r="D520" s="3">
        <f t="shared" si="90"/>
        <v>250.35401420809623</v>
      </c>
      <c r="E520" s="3">
        <f t="shared" si="91"/>
        <v>-1.700780312451684</v>
      </c>
      <c r="F520" s="3">
        <f t="shared" si="92"/>
        <v>2001647.0765467628</v>
      </c>
      <c r="G520" s="14">
        <f t="shared" si="93"/>
        <v>2001647.077</v>
      </c>
      <c r="I520" s="18">
        <f t="shared" si="100"/>
        <v>-752.9234532382734</v>
      </c>
      <c r="J520" s="18">
        <f t="shared" si="98"/>
        <v>200601.87139755898</v>
      </c>
      <c r="K520" s="21">
        <f t="shared" si="94"/>
        <v>100.08235384999999</v>
      </c>
      <c r="L520" s="21">
        <f t="shared" si="95"/>
        <v>110.11244741987794</v>
      </c>
      <c r="M520" s="19">
        <f t="shared" si="99"/>
        <v>2001647.0769999998</v>
      </c>
      <c r="N520" s="19">
        <f t="shared" si="99"/>
        <v>2202248.9483975586</v>
      </c>
    </row>
    <row r="521" spans="1:14" x14ac:dyDescent="0.15">
      <c r="A521" s="7">
        <f t="shared" si="96"/>
        <v>43223</v>
      </c>
      <c r="B521" s="10">
        <f t="shared" si="97"/>
        <v>2001647.0765467628</v>
      </c>
      <c r="C521" s="3">
        <f t="shared" si="101"/>
        <v>252.05479452054792</v>
      </c>
      <c r="D521" s="3">
        <f t="shared" si="90"/>
        <v>250.3538014848736</v>
      </c>
      <c r="E521" s="3">
        <f t="shared" si="91"/>
        <v>-1.7009930356743155</v>
      </c>
      <c r="F521" s="3">
        <f t="shared" si="92"/>
        <v>2001645.3755537271</v>
      </c>
      <c r="G521" s="14">
        <f t="shared" si="93"/>
        <v>2001645.3759999999</v>
      </c>
      <c r="I521" s="18">
        <f t="shared" si="100"/>
        <v>-754.62444627394768</v>
      </c>
      <c r="J521" s="18">
        <f t="shared" si="98"/>
        <v>200853.92619207953</v>
      </c>
      <c r="K521" s="21">
        <f t="shared" si="94"/>
        <v>100.08226879999999</v>
      </c>
      <c r="L521" s="21">
        <f t="shared" si="95"/>
        <v>110.12496510960398</v>
      </c>
      <c r="M521" s="19">
        <f t="shared" si="99"/>
        <v>2001645.3759999999</v>
      </c>
      <c r="N521" s="19">
        <f t="shared" si="99"/>
        <v>2202499.3021920794</v>
      </c>
    </row>
    <row r="522" spans="1:14" x14ac:dyDescent="0.15">
      <c r="A522" s="7">
        <f t="shared" si="96"/>
        <v>43224</v>
      </c>
      <c r="B522" s="10">
        <f t="shared" si="97"/>
        <v>2001645.3755537271</v>
      </c>
      <c r="C522" s="3">
        <f t="shared" si="101"/>
        <v>252.05479452054792</v>
      </c>
      <c r="D522" s="3">
        <f t="shared" si="90"/>
        <v>250.35358873504484</v>
      </c>
      <c r="E522" s="3">
        <f t="shared" si="91"/>
        <v>-1.7012057855030775</v>
      </c>
      <c r="F522" s="3">
        <f t="shared" si="92"/>
        <v>2001643.6743479415</v>
      </c>
      <c r="G522" s="14">
        <f t="shared" si="93"/>
        <v>2001643.6740000001</v>
      </c>
      <c r="I522" s="18">
        <f t="shared" si="100"/>
        <v>-756.3256520594507</v>
      </c>
      <c r="J522" s="18">
        <f t="shared" si="98"/>
        <v>201105.98098660007</v>
      </c>
      <c r="K522" s="21">
        <f t="shared" si="94"/>
        <v>100.08218370000002</v>
      </c>
      <c r="L522" s="21">
        <f t="shared" si="95"/>
        <v>110.13748274933002</v>
      </c>
      <c r="M522" s="19">
        <f t="shared" si="99"/>
        <v>2001643.6740000003</v>
      </c>
      <c r="N522" s="19">
        <f t="shared" si="99"/>
        <v>2202749.6549866004</v>
      </c>
    </row>
    <row r="523" spans="1:14" x14ac:dyDescent="0.15">
      <c r="A523" s="7">
        <f t="shared" si="96"/>
        <v>43225</v>
      </c>
      <c r="B523" s="10">
        <f t="shared" si="97"/>
        <v>2001643.6743479415</v>
      </c>
      <c r="C523" s="3">
        <f t="shared" si="101"/>
        <v>252.05479452054792</v>
      </c>
      <c r="D523" s="3">
        <f t="shared" si="90"/>
        <v>250.35337595860659</v>
      </c>
      <c r="E523" s="3">
        <f t="shared" si="91"/>
        <v>-1.701418561941324</v>
      </c>
      <c r="F523" s="3">
        <f t="shared" si="92"/>
        <v>2001641.9729293797</v>
      </c>
      <c r="G523" s="14">
        <f t="shared" si="93"/>
        <v>2001641.973</v>
      </c>
      <c r="I523" s="18">
        <f t="shared" si="100"/>
        <v>-758.027070621392</v>
      </c>
      <c r="J523" s="18">
        <f t="shared" si="98"/>
        <v>201358.03578112062</v>
      </c>
      <c r="K523" s="21">
        <f t="shared" si="94"/>
        <v>100.08209864999999</v>
      </c>
      <c r="L523" s="21">
        <f t="shared" si="95"/>
        <v>110.15000043905603</v>
      </c>
      <c r="M523" s="19">
        <f t="shared" si="99"/>
        <v>2001641.9729999998</v>
      </c>
      <c r="N523" s="19">
        <f t="shared" si="99"/>
        <v>2203000.0087811206</v>
      </c>
    </row>
    <row r="524" spans="1:14" x14ac:dyDescent="0.15">
      <c r="A524" s="7">
        <f t="shared" si="96"/>
        <v>43226</v>
      </c>
      <c r="B524" s="10">
        <f t="shared" si="97"/>
        <v>2001641.9729293797</v>
      </c>
      <c r="C524" s="3">
        <f t="shared" si="101"/>
        <v>252.05479452054792</v>
      </c>
      <c r="D524" s="3">
        <f t="shared" ref="D524:D587" si="102">B524*$B$8</f>
        <v>250.35316315555562</v>
      </c>
      <c r="E524" s="3">
        <f t="shared" ref="E524:E587" si="103">D524-C524</f>
        <v>-1.7016313649922949</v>
      </c>
      <c r="F524" s="3">
        <f t="shared" ref="F524:F587" si="104">B524+E524</f>
        <v>2001640.2712980148</v>
      </c>
      <c r="G524" s="14">
        <f t="shared" ref="G524:G587" si="105">ROUND(B524+B524*$B$8-C524,3)</f>
        <v>2001640.2709999999</v>
      </c>
      <c r="I524" s="18">
        <f t="shared" si="100"/>
        <v>-759.72870198638429</v>
      </c>
      <c r="J524" s="18">
        <f t="shared" si="98"/>
        <v>201610.09057564117</v>
      </c>
      <c r="K524" s="21">
        <f t="shared" ref="K524:K587" si="106">G524/$E$6*100</f>
        <v>100.08201355</v>
      </c>
      <c r="L524" s="21">
        <f t="shared" ref="L524:L587" si="107">K524+J524/$E$6*100</f>
        <v>110.16251807878206</v>
      </c>
      <c r="M524" s="19">
        <f t="shared" si="99"/>
        <v>2001640.2709999999</v>
      </c>
      <c r="N524" s="19">
        <f t="shared" si="99"/>
        <v>2203250.3615756412</v>
      </c>
    </row>
    <row r="525" spans="1:14" x14ac:dyDescent="0.15">
      <c r="A525" s="7">
        <f t="shared" ref="A525:A588" si="108">A524+1</f>
        <v>43227</v>
      </c>
      <c r="B525" s="10">
        <f t="shared" ref="B525:B588" si="109">F524</f>
        <v>2001640.2712980148</v>
      </c>
      <c r="C525" s="3">
        <f t="shared" si="101"/>
        <v>252.05479452054792</v>
      </c>
      <c r="D525" s="3">
        <f t="shared" si="102"/>
        <v>250.35295032588854</v>
      </c>
      <c r="E525" s="3">
        <f t="shared" si="103"/>
        <v>-1.7018441946593725</v>
      </c>
      <c r="F525" s="3">
        <f t="shared" si="104"/>
        <v>2001638.5694538201</v>
      </c>
      <c r="G525" s="14">
        <f t="shared" si="105"/>
        <v>2001638.5689999999</v>
      </c>
      <c r="I525" s="18">
        <f t="shared" si="100"/>
        <v>-761.43054618104361</v>
      </c>
      <c r="J525" s="18">
        <f t="shared" ref="J525:J588" si="110">C525+J524</f>
        <v>201862.14537016171</v>
      </c>
      <c r="K525" s="21">
        <f t="shared" si="106"/>
        <v>100.08192844999999</v>
      </c>
      <c r="L525" s="21">
        <f t="shared" si="107"/>
        <v>110.17503571850808</v>
      </c>
      <c r="M525" s="19">
        <f t="shared" ref="M525:N588" si="111">K525*$E$6/100</f>
        <v>2001638.5689999997</v>
      </c>
      <c r="N525" s="19">
        <f t="shared" si="111"/>
        <v>2203500.7143701618</v>
      </c>
    </row>
    <row r="526" spans="1:14" x14ac:dyDescent="0.15">
      <c r="A526" s="7">
        <f t="shared" si="108"/>
        <v>43228</v>
      </c>
      <c r="B526" s="10">
        <f t="shared" si="109"/>
        <v>2001638.5694538201</v>
      </c>
      <c r="C526" s="3">
        <f t="shared" si="101"/>
        <v>252.05479452054792</v>
      </c>
      <c r="D526" s="3">
        <f t="shared" si="102"/>
        <v>250.352737469602</v>
      </c>
      <c r="E526" s="3">
        <f t="shared" si="103"/>
        <v>-1.7020570509459105</v>
      </c>
      <c r="F526" s="3">
        <f t="shared" si="104"/>
        <v>2001636.8673967691</v>
      </c>
      <c r="G526" s="14">
        <f t="shared" si="105"/>
        <v>2001636.8670000001</v>
      </c>
      <c r="I526" s="18">
        <f t="shared" ref="I526:I589" si="112">E526+I525</f>
        <v>-763.13260323198949</v>
      </c>
      <c r="J526" s="18">
        <f t="shared" si="110"/>
        <v>202114.20016468226</v>
      </c>
      <c r="K526" s="21">
        <f t="shared" si="106"/>
        <v>100.08184335000001</v>
      </c>
      <c r="L526" s="21">
        <f t="shared" si="107"/>
        <v>110.18755335823413</v>
      </c>
      <c r="M526" s="19">
        <f t="shared" si="111"/>
        <v>2001636.8670000001</v>
      </c>
      <c r="N526" s="19">
        <f t="shared" si="111"/>
        <v>2203751.0671646823</v>
      </c>
    </row>
    <row r="527" spans="1:14" x14ac:dyDescent="0.15">
      <c r="A527" s="7">
        <f t="shared" si="108"/>
        <v>43229</v>
      </c>
      <c r="B527" s="10">
        <f t="shared" si="109"/>
        <v>2001636.8673967691</v>
      </c>
      <c r="C527" s="3">
        <f t="shared" si="101"/>
        <v>252.05479452054792</v>
      </c>
      <c r="D527" s="3">
        <f t="shared" si="102"/>
        <v>250.35252458669268</v>
      </c>
      <c r="E527" s="3">
        <f t="shared" si="103"/>
        <v>-1.7022699338552343</v>
      </c>
      <c r="F527" s="3">
        <f t="shared" si="104"/>
        <v>2001635.1651268352</v>
      </c>
      <c r="G527" s="14">
        <f t="shared" si="105"/>
        <v>2001635.165</v>
      </c>
      <c r="I527" s="18">
        <f t="shared" si="112"/>
        <v>-764.83487316584478</v>
      </c>
      <c r="J527" s="18">
        <f t="shared" si="110"/>
        <v>202366.25495920281</v>
      </c>
      <c r="K527" s="21">
        <f t="shared" si="106"/>
        <v>100.08175825000001</v>
      </c>
      <c r="L527" s="21">
        <f t="shared" si="107"/>
        <v>110.20007099796015</v>
      </c>
      <c r="M527" s="19">
        <f t="shared" si="111"/>
        <v>2001635.165</v>
      </c>
      <c r="N527" s="19">
        <f t="shared" si="111"/>
        <v>2204001.4199592029</v>
      </c>
    </row>
    <row r="528" spans="1:14" x14ac:dyDescent="0.15">
      <c r="A528" s="7">
        <f t="shared" si="108"/>
        <v>43230</v>
      </c>
      <c r="B528" s="10">
        <f t="shared" si="109"/>
        <v>2001635.1651268352</v>
      </c>
      <c r="C528" s="3">
        <f t="shared" si="101"/>
        <v>252.05479452054792</v>
      </c>
      <c r="D528" s="3">
        <f t="shared" si="102"/>
        <v>250.35231167715727</v>
      </c>
      <c r="E528" s="3">
        <f t="shared" si="103"/>
        <v>-1.7024828433906407</v>
      </c>
      <c r="F528" s="3">
        <f t="shared" si="104"/>
        <v>2001633.4626439919</v>
      </c>
      <c r="G528" s="14">
        <f t="shared" si="105"/>
        <v>2001633.463</v>
      </c>
      <c r="I528" s="18">
        <f t="shared" si="112"/>
        <v>-766.5373560092354</v>
      </c>
      <c r="J528" s="18">
        <f t="shared" si="110"/>
        <v>202618.30975372336</v>
      </c>
      <c r="K528" s="21">
        <f t="shared" si="106"/>
        <v>100.08167315</v>
      </c>
      <c r="L528" s="21">
        <f t="shared" si="107"/>
        <v>110.21258863768617</v>
      </c>
      <c r="M528" s="19">
        <f t="shared" si="111"/>
        <v>2001633.4630000002</v>
      </c>
      <c r="N528" s="19">
        <f t="shared" si="111"/>
        <v>2204251.7727537234</v>
      </c>
    </row>
    <row r="529" spans="1:14" x14ac:dyDescent="0.15">
      <c r="A529" s="7">
        <f t="shared" si="108"/>
        <v>43231</v>
      </c>
      <c r="B529" s="10">
        <f t="shared" si="109"/>
        <v>2001633.4626439919</v>
      </c>
      <c r="C529" s="3">
        <f t="shared" si="101"/>
        <v>252.05479452054792</v>
      </c>
      <c r="D529" s="3">
        <f t="shared" si="102"/>
        <v>250.35209874099249</v>
      </c>
      <c r="E529" s="3">
        <f t="shared" si="103"/>
        <v>-1.7026957795554267</v>
      </c>
      <c r="F529" s="3">
        <f t="shared" si="104"/>
        <v>2001631.7599482124</v>
      </c>
      <c r="G529" s="14">
        <f t="shared" si="105"/>
        <v>2001631.76</v>
      </c>
      <c r="I529" s="18">
        <f t="shared" si="112"/>
        <v>-768.24005178879088</v>
      </c>
      <c r="J529" s="18">
        <f t="shared" si="110"/>
        <v>202870.3645482439</v>
      </c>
      <c r="K529" s="21">
        <f t="shared" si="106"/>
        <v>100.081588</v>
      </c>
      <c r="L529" s="21">
        <f t="shared" si="107"/>
        <v>110.2251062274122</v>
      </c>
      <c r="M529" s="19">
        <f t="shared" si="111"/>
        <v>2001631.76</v>
      </c>
      <c r="N529" s="19">
        <f t="shared" si="111"/>
        <v>2204502.1245482438</v>
      </c>
    </row>
    <row r="530" spans="1:14" x14ac:dyDescent="0.15">
      <c r="A530" s="7">
        <f t="shared" si="108"/>
        <v>43232</v>
      </c>
      <c r="B530" s="10">
        <f t="shared" si="109"/>
        <v>2001631.7599482124</v>
      </c>
      <c r="C530" s="3">
        <f t="shared" si="101"/>
        <v>252.05479452054792</v>
      </c>
      <c r="D530" s="3">
        <f t="shared" si="102"/>
        <v>250.35188577819491</v>
      </c>
      <c r="E530" s="3">
        <f t="shared" si="103"/>
        <v>-1.7029087423530029</v>
      </c>
      <c r="F530" s="3">
        <f t="shared" si="104"/>
        <v>2001630.0570394702</v>
      </c>
      <c r="G530" s="14">
        <f t="shared" si="105"/>
        <v>2001630.057</v>
      </c>
      <c r="I530" s="18">
        <f t="shared" si="112"/>
        <v>-769.94296053114385</v>
      </c>
      <c r="J530" s="18">
        <f t="shared" si="110"/>
        <v>203122.41934276445</v>
      </c>
      <c r="K530" s="21">
        <f t="shared" si="106"/>
        <v>100.08150284999999</v>
      </c>
      <c r="L530" s="21">
        <f t="shared" si="107"/>
        <v>110.23762381713821</v>
      </c>
      <c r="M530" s="19">
        <f t="shared" si="111"/>
        <v>2001630.0569999998</v>
      </c>
      <c r="N530" s="19">
        <f t="shared" si="111"/>
        <v>2204752.4763427642</v>
      </c>
    </row>
    <row r="531" spans="1:14" x14ac:dyDescent="0.15">
      <c r="A531" s="7">
        <f t="shared" si="108"/>
        <v>43233</v>
      </c>
      <c r="B531" s="10">
        <f t="shared" si="109"/>
        <v>2001630.0570394702</v>
      </c>
      <c r="C531" s="3">
        <f t="shared" si="101"/>
        <v>252.05479452054792</v>
      </c>
      <c r="D531" s="3">
        <f t="shared" si="102"/>
        <v>250.35167278876125</v>
      </c>
      <c r="E531" s="3">
        <f t="shared" si="103"/>
        <v>-1.7031217317866663</v>
      </c>
      <c r="F531" s="3">
        <f t="shared" si="104"/>
        <v>2001628.3539177384</v>
      </c>
      <c r="G531" s="14">
        <f t="shared" si="105"/>
        <v>2001628.3540000001</v>
      </c>
      <c r="I531" s="18">
        <f t="shared" si="112"/>
        <v>-771.64608226293058</v>
      </c>
      <c r="J531" s="18">
        <f t="shared" si="110"/>
        <v>203374.474137285</v>
      </c>
      <c r="K531" s="21">
        <f t="shared" si="106"/>
        <v>100.0814177</v>
      </c>
      <c r="L531" s="21">
        <f t="shared" si="107"/>
        <v>110.25014140686426</v>
      </c>
      <c r="M531" s="19">
        <f t="shared" si="111"/>
        <v>2001628.3540000001</v>
      </c>
      <c r="N531" s="19">
        <f t="shared" si="111"/>
        <v>2205002.8281372851</v>
      </c>
    </row>
    <row r="532" spans="1:14" x14ac:dyDescent="0.15">
      <c r="A532" s="7">
        <f t="shared" si="108"/>
        <v>43234</v>
      </c>
      <c r="B532" s="10">
        <f t="shared" si="109"/>
        <v>2001628.3539177384</v>
      </c>
      <c r="C532" s="3">
        <f t="shared" si="101"/>
        <v>252.05479452054792</v>
      </c>
      <c r="D532" s="3">
        <f t="shared" si="102"/>
        <v>250.35145977268817</v>
      </c>
      <c r="E532" s="3">
        <f t="shared" si="103"/>
        <v>-1.703334747859742</v>
      </c>
      <c r="F532" s="3">
        <f t="shared" si="104"/>
        <v>2001626.6505829906</v>
      </c>
      <c r="G532" s="14">
        <f t="shared" si="105"/>
        <v>2001626.6510000001</v>
      </c>
      <c r="I532" s="18">
        <f t="shared" si="112"/>
        <v>-773.34941701079038</v>
      </c>
      <c r="J532" s="18">
        <f t="shared" si="110"/>
        <v>203626.52893180554</v>
      </c>
      <c r="K532" s="21">
        <f t="shared" si="106"/>
        <v>100.08133255</v>
      </c>
      <c r="L532" s="21">
        <f t="shared" si="107"/>
        <v>110.26265899659028</v>
      </c>
      <c r="M532" s="19">
        <f t="shared" si="111"/>
        <v>2001626.6509999998</v>
      </c>
      <c r="N532" s="19">
        <f t="shared" si="111"/>
        <v>2205253.1799318055</v>
      </c>
    </row>
    <row r="533" spans="1:14" x14ac:dyDescent="0.15">
      <c r="A533" s="7">
        <f t="shared" si="108"/>
        <v>43235</v>
      </c>
      <c r="B533" s="10">
        <f t="shared" si="109"/>
        <v>2001626.6505829906</v>
      </c>
      <c r="C533" s="3">
        <f t="shared" si="101"/>
        <v>252.05479452054792</v>
      </c>
      <c r="D533" s="3">
        <f t="shared" si="102"/>
        <v>250.35124672997236</v>
      </c>
      <c r="E533" s="3">
        <f t="shared" si="103"/>
        <v>-1.7035477905755556</v>
      </c>
      <c r="F533" s="3">
        <f t="shared" si="104"/>
        <v>2001624.9470352</v>
      </c>
      <c r="G533" s="14">
        <f t="shared" si="105"/>
        <v>2001624.9469999999</v>
      </c>
      <c r="I533" s="18">
        <f t="shared" si="112"/>
        <v>-775.05296480136599</v>
      </c>
      <c r="J533" s="18">
        <f t="shared" si="110"/>
        <v>203878.58372632609</v>
      </c>
      <c r="K533" s="21">
        <f t="shared" si="106"/>
        <v>100.08124734999998</v>
      </c>
      <c r="L533" s="21">
        <f t="shared" si="107"/>
        <v>110.27517653631628</v>
      </c>
      <c r="M533" s="19">
        <f t="shared" si="111"/>
        <v>2001624.9469999997</v>
      </c>
      <c r="N533" s="19">
        <f t="shared" si="111"/>
        <v>2205503.5307263257</v>
      </c>
    </row>
    <row r="534" spans="1:14" x14ac:dyDescent="0.15">
      <c r="A534" s="7">
        <f t="shared" si="108"/>
        <v>43236</v>
      </c>
      <c r="B534" s="10">
        <f t="shared" si="109"/>
        <v>2001624.9470352</v>
      </c>
      <c r="C534" s="3">
        <f t="shared" si="101"/>
        <v>252.05479452054792</v>
      </c>
      <c r="D534" s="3">
        <f t="shared" si="102"/>
        <v>250.35103366061043</v>
      </c>
      <c r="E534" s="3">
        <f t="shared" si="103"/>
        <v>-1.7037608599374892</v>
      </c>
      <c r="F534" s="3">
        <f t="shared" si="104"/>
        <v>2001623.2432743399</v>
      </c>
      <c r="G534" s="14">
        <f t="shared" si="105"/>
        <v>2001623.243</v>
      </c>
      <c r="I534" s="18">
        <f t="shared" si="112"/>
        <v>-776.75672566130345</v>
      </c>
      <c r="J534" s="18">
        <f t="shared" si="110"/>
        <v>204130.63852084664</v>
      </c>
      <c r="K534" s="21">
        <f t="shared" si="106"/>
        <v>100.08116215</v>
      </c>
      <c r="L534" s="21">
        <f t="shared" si="107"/>
        <v>110.28769407604233</v>
      </c>
      <c r="M534" s="19">
        <f t="shared" si="111"/>
        <v>2001623.2429999998</v>
      </c>
      <c r="N534" s="19">
        <f t="shared" si="111"/>
        <v>2205753.8815208464</v>
      </c>
    </row>
    <row r="535" spans="1:14" x14ac:dyDescent="0.15">
      <c r="A535" s="7">
        <f t="shared" si="108"/>
        <v>43237</v>
      </c>
      <c r="B535" s="10">
        <f t="shared" si="109"/>
        <v>2001623.2432743399</v>
      </c>
      <c r="C535" s="3">
        <f t="shared" si="101"/>
        <v>252.05479452054792</v>
      </c>
      <c r="D535" s="3">
        <f t="shared" si="102"/>
        <v>250.35082056459908</v>
      </c>
      <c r="E535" s="3">
        <f t="shared" si="103"/>
        <v>-1.7039739559488396</v>
      </c>
      <c r="F535" s="3">
        <f t="shared" si="104"/>
        <v>2001621.539300384</v>
      </c>
      <c r="G535" s="14">
        <f t="shared" si="105"/>
        <v>2001621.5390000001</v>
      </c>
      <c r="I535" s="18">
        <f t="shared" si="112"/>
        <v>-778.46069961725232</v>
      </c>
      <c r="J535" s="18">
        <f t="shared" si="110"/>
        <v>204382.69331536719</v>
      </c>
      <c r="K535" s="21">
        <f t="shared" si="106"/>
        <v>100.08107695000001</v>
      </c>
      <c r="L535" s="21">
        <f t="shared" si="107"/>
        <v>110.30021161576838</v>
      </c>
      <c r="M535" s="19">
        <f t="shared" si="111"/>
        <v>2001621.5390000003</v>
      </c>
      <c r="N535" s="19">
        <f t="shared" si="111"/>
        <v>2206004.2323153676</v>
      </c>
    </row>
    <row r="536" spans="1:14" x14ac:dyDescent="0.15">
      <c r="A536" s="7">
        <f t="shared" si="108"/>
        <v>43238</v>
      </c>
      <c r="B536" s="10">
        <f t="shared" si="109"/>
        <v>2001621.539300384</v>
      </c>
      <c r="C536" s="3">
        <f t="shared" si="101"/>
        <v>252.05479452054792</v>
      </c>
      <c r="D536" s="3">
        <f t="shared" si="102"/>
        <v>250.35060744193501</v>
      </c>
      <c r="E536" s="3">
        <f t="shared" si="103"/>
        <v>-1.7041870786129039</v>
      </c>
      <c r="F536" s="3">
        <f t="shared" si="104"/>
        <v>2001619.8351133054</v>
      </c>
      <c r="G536" s="14">
        <f t="shared" si="105"/>
        <v>2001619.835</v>
      </c>
      <c r="I536" s="18">
        <f t="shared" si="112"/>
        <v>-780.16488669586522</v>
      </c>
      <c r="J536" s="18">
        <f t="shared" si="110"/>
        <v>204634.74810988773</v>
      </c>
      <c r="K536" s="21">
        <f t="shared" si="106"/>
        <v>100.08099175000001</v>
      </c>
      <c r="L536" s="21">
        <f t="shared" si="107"/>
        <v>110.3127291554944</v>
      </c>
      <c r="M536" s="19">
        <f t="shared" si="111"/>
        <v>2001619.8350000002</v>
      </c>
      <c r="N536" s="19">
        <f t="shared" si="111"/>
        <v>2206254.5831098878</v>
      </c>
    </row>
    <row r="537" spans="1:14" x14ac:dyDescent="0.15">
      <c r="A537" s="7">
        <f t="shared" si="108"/>
        <v>43239</v>
      </c>
      <c r="B537" s="10">
        <f t="shared" si="109"/>
        <v>2001619.8351133054</v>
      </c>
      <c r="C537" s="3">
        <f t="shared" si="101"/>
        <v>252.05479452054792</v>
      </c>
      <c r="D537" s="3">
        <f t="shared" si="102"/>
        <v>250.35039429261482</v>
      </c>
      <c r="E537" s="3">
        <f t="shared" si="103"/>
        <v>-1.7044002279330925</v>
      </c>
      <c r="F537" s="3">
        <f t="shared" si="104"/>
        <v>2001618.1307130775</v>
      </c>
      <c r="G537" s="14">
        <f t="shared" si="105"/>
        <v>2001618.1310000001</v>
      </c>
      <c r="I537" s="18">
        <f t="shared" si="112"/>
        <v>-781.86928692379831</v>
      </c>
      <c r="J537" s="18">
        <f t="shared" si="110"/>
        <v>204886.80290440828</v>
      </c>
      <c r="K537" s="21">
        <f t="shared" si="106"/>
        <v>100.08090654999999</v>
      </c>
      <c r="L537" s="21">
        <f t="shared" si="107"/>
        <v>110.32524669522041</v>
      </c>
      <c r="M537" s="19">
        <f t="shared" si="111"/>
        <v>2001618.1310000001</v>
      </c>
      <c r="N537" s="19">
        <f t="shared" si="111"/>
        <v>2206504.933904408</v>
      </c>
    </row>
    <row r="538" spans="1:14" x14ac:dyDescent="0.15">
      <c r="A538" s="7">
        <f t="shared" si="108"/>
        <v>43240</v>
      </c>
      <c r="B538" s="10">
        <f t="shared" si="109"/>
        <v>2001618.1307130775</v>
      </c>
      <c r="C538" s="3">
        <f t="shared" si="101"/>
        <v>252.05479452054792</v>
      </c>
      <c r="D538" s="3">
        <f t="shared" si="102"/>
        <v>250.35018111663527</v>
      </c>
      <c r="E538" s="3">
        <f t="shared" si="103"/>
        <v>-1.7046134039126457</v>
      </c>
      <c r="F538" s="3">
        <f t="shared" si="104"/>
        <v>2001616.4260996736</v>
      </c>
      <c r="G538" s="14">
        <f t="shared" si="105"/>
        <v>2001616.426</v>
      </c>
      <c r="I538" s="18">
        <f t="shared" si="112"/>
        <v>-783.57390032771093</v>
      </c>
      <c r="J538" s="18">
        <f t="shared" si="110"/>
        <v>205138.85769892883</v>
      </c>
      <c r="K538" s="21">
        <f t="shared" si="106"/>
        <v>100.0808213</v>
      </c>
      <c r="L538" s="21">
        <f t="shared" si="107"/>
        <v>110.33776418494644</v>
      </c>
      <c r="M538" s="19">
        <f t="shared" si="111"/>
        <v>2001616.426</v>
      </c>
      <c r="N538" s="19">
        <f t="shared" si="111"/>
        <v>2206755.2836989285</v>
      </c>
    </row>
    <row r="539" spans="1:14" x14ac:dyDescent="0.15">
      <c r="A539" s="7">
        <f t="shared" si="108"/>
        <v>43241</v>
      </c>
      <c r="B539" s="10">
        <f t="shared" si="109"/>
        <v>2001616.4260996736</v>
      </c>
      <c r="C539" s="3">
        <f t="shared" si="101"/>
        <v>252.05479452054792</v>
      </c>
      <c r="D539" s="3">
        <f t="shared" si="102"/>
        <v>250.34996791399294</v>
      </c>
      <c r="E539" s="3">
        <f t="shared" si="103"/>
        <v>-1.704826606554974</v>
      </c>
      <c r="F539" s="3">
        <f t="shared" si="104"/>
        <v>2001614.7212730669</v>
      </c>
      <c r="G539" s="14">
        <f t="shared" si="105"/>
        <v>2001614.7209999999</v>
      </c>
      <c r="I539" s="18">
        <f t="shared" si="112"/>
        <v>-785.27872693426593</v>
      </c>
      <c r="J539" s="18">
        <f t="shared" si="110"/>
        <v>205390.91249344937</v>
      </c>
      <c r="K539" s="21">
        <f t="shared" si="106"/>
        <v>100.08073604999998</v>
      </c>
      <c r="L539" s="21">
        <f t="shared" si="107"/>
        <v>110.35028167467246</v>
      </c>
      <c r="M539" s="19">
        <f t="shared" si="111"/>
        <v>2001614.7209999997</v>
      </c>
      <c r="N539" s="19">
        <f t="shared" si="111"/>
        <v>2207005.6334934491</v>
      </c>
    </row>
    <row r="540" spans="1:14" x14ac:dyDescent="0.15">
      <c r="A540" s="7">
        <f t="shared" si="108"/>
        <v>43242</v>
      </c>
      <c r="B540" s="10">
        <f t="shared" si="109"/>
        <v>2001614.7212730669</v>
      </c>
      <c r="C540" s="3">
        <f t="shared" si="101"/>
        <v>252.05479452054792</v>
      </c>
      <c r="D540" s="3">
        <f t="shared" si="102"/>
        <v>250.34975468468451</v>
      </c>
      <c r="E540" s="3">
        <f t="shared" si="103"/>
        <v>-1.7050398358634027</v>
      </c>
      <c r="F540" s="3">
        <f t="shared" si="104"/>
        <v>2001613.0162332312</v>
      </c>
      <c r="G540" s="14">
        <f t="shared" si="105"/>
        <v>2001613.0160000001</v>
      </c>
      <c r="I540" s="18">
        <f t="shared" si="112"/>
        <v>-786.98376677012936</v>
      </c>
      <c r="J540" s="18">
        <f t="shared" si="110"/>
        <v>205642.96728796992</v>
      </c>
      <c r="K540" s="21">
        <f t="shared" si="106"/>
        <v>100.08065079999999</v>
      </c>
      <c r="L540" s="21">
        <f t="shared" si="107"/>
        <v>110.36279916439848</v>
      </c>
      <c r="M540" s="19">
        <f t="shared" si="111"/>
        <v>2001613.0159999996</v>
      </c>
      <c r="N540" s="19">
        <f t="shared" si="111"/>
        <v>2207255.9832879696</v>
      </c>
    </row>
    <row r="541" spans="1:14" x14ac:dyDescent="0.15">
      <c r="A541" s="7">
        <f t="shared" si="108"/>
        <v>43243</v>
      </c>
      <c r="B541" s="10">
        <f t="shared" si="109"/>
        <v>2001613.0162332312</v>
      </c>
      <c r="C541" s="3">
        <f t="shared" si="101"/>
        <v>252.05479452054792</v>
      </c>
      <c r="D541" s="3">
        <f t="shared" si="102"/>
        <v>250.34954142870669</v>
      </c>
      <c r="E541" s="3">
        <f t="shared" si="103"/>
        <v>-1.7052530918412288</v>
      </c>
      <c r="F541" s="3">
        <f t="shared" si="104"/>
        <v>2001611.3109801393</v>
      </c>
      <c r="G541" s="14">
        <f t="shared" si="105"/>
        <v>2001611.311</v>
      </c>
      <c r="I541" s="18">
        <f t="shared" si="112"/>
        <v>-788.68901986197056</v>
      </c>
      <c r="J541" s="18">
        <f t="shared" si="110"/>
        <v>205895.02208249047</v>
      </c>
      <c r="K541" s="21">
        <f t="shared" si="106"/>
        <v>100.08056555</v>
      </c>
      <c r="L541" s="21">
        <f t="shared" si="107"/>
        <v>110.37531665412453</v>
      </c>
      <c r="M541" s="19">
        <f t="shared" si="111"/>
        <v>2001611.311</v>
      </c>
      <c r="N541" s="19">
        <f t="shared" si="111"/>
        <v>2207506.3330824906</v>
      </c>
    </row>
    <row r="542" spans="1:14" x14ac:dyDescent="0.15">
      <c r="A542" s="7">
        <f t="shared" si="108"/>
        <v>43244</v>
      </c>
      <c r="B542" s="10">
        <f t="shared" si="109"/>
        <v>2001611.3109801393</v>
      </c>
      <c r="C542" s="3">
        <f t="shared" si="101"/>
        <v>252.05479452054792</v>
      </c>
      <c r="D542" s="3">
        <f t="shared" si="102"/>
        <v>250.34932814605608</v>
      </c>
      <c r="E542" s="3">
        <f t="shared" si="103"/>
        <v>-1.7054663744918344</v>
      </c>
      <c r="F542" s="3">
        <f t="shared" si="104"/>
        <v>2001609.6055137648</v>
      </c>
      <c r="G542" s="14">
        <f t="shared" si="105"/>
        <v>2001609.6059999999</v>
      </c>
      <c r="I542" s="18">
        <f t="shared" si="112"/>
        <v>-790.3944862364624</v>
      </c>
      <c r="J542" s="18">
        <f t="shared" si="110"/>
        <v>206147.07687701102</v>
      </c>
      <c r="K542" s="21">
        <f t="shared" si="106"/>
        <v>100.08048029999999</v>
      </c>
      <c r="L542" s="21">
        <f t="shared" si="107"/>
        <v>110.38783414385054</v>
      </c>
      <c r="M542" s="19">
        <f t="shared" si="111"/>
        <v>2001609.6059999999</v>
      </c>
      <c r="N542" s="19">
        <f t="shared" si="111"/>
        <v>2207756.6828770107</v>
      </c>
    </row>
    <row r="543" spans="1:14" x14ac:dyDescent="0.15">
      <c r="A543" s="7">
        <f t="shared" si="108"/>
        <v>43245</v>
      </c>
      <c r="B543" s="10">
        <f t="shared" si="109"/>
        <v>2001609.6055137648</v>
      </c>
      <c r="C543" s="3">
        <f t="shared" si="101"/>
        <v>252.05479452054792</v>
      </c>
      <c r="D543" s="3">
        <f t="shared" si="102"/>
        <v>250.3491148367294</v>
      </c>
      <c r="E543" s="3">
        <f t="shared" si="103"/>
        <v>-1.7056796838185164</v>
      </c>
      <c r="F543" s="3">
        <f t="shared" si="104"/>
        <v>2001607.8998340811</v>
      </c>
      <c r="G543" s="14">
        <f t="shared" si="105"/>
        <v>2001607.9</v>
      </c>
      <c r="I543" s="18">
        <f t="shared" si="112"/>
        <v>-792.10016592028092</v>
      </c>
      <c r="J543" s="18">
        <f t="shared" si="110"/>
        <v>206399.13167153156</v>
      </c>
      <c r="K543" s="21">
        <f t="shared" si="106"/>
        <v>100.08039499999998</v>
      </c>
      <c r="L543" s="21">
        <f t="shared" si="107"/>
        <v>110.40035158357657</v>
      </c>
      <c r="M543" s="19">
        <f t="shared" si="111"/>
        <v>2001607.8999999997</v>
      </c>
      <c r="N543" s="19">
        <f t="shared" si="111"/>
        <v>2208007.031671531</v>
      </c>
    </row>
    <row r="544" spans="1:14" x14ac:dyDescent="0.15">
      <c r="A544" s="7">
        <f t="shared" si="108"/>
        <v>43246</v>
      </c>
      <c r="B544" s="10">
        <f t="shared" si="109"/>
        <v>2001607.8998340811</v>
      </c>
      <c r="C544" s="3">
        <f t="shared" si="101"/>
        <v>252.05479452054792</v>
      </c>
      <c r="D544" s="3">
        <f t="shared" si="102"/>
        <v>250.34890150072329</v>
      </c>
      <c r="E544" s="3">
        <f t="shared" si="103"/>
        <v>-1.7058930198246287</v>
      </c>
      <c r="F544" s="3">
        <f t="shared" si="104"/>
        <v>2001606.1939410612</v>
      </c>
      <c r="G544" s="14">
        <f t="shared" si="105"/>
        <v>2001606.1939999999</v>
      </c>
      <c r="I544" s="18">
        <f t="shared" si="112"/>
        <v>-793.80605894010557</v>
      </c>
      <c r="J544" s="18">
        <f t="shared" si="110"/>
        <v>206651.18646605211</v>
      </c>
      <c r="K544" s="21">
        <f t="shared" si="106"/>
        <v>100.08030969999999</v>
      </c>
      <c r="L544" s="21">
        <f t="shared" si="107"/>
        <v>110.41286902330259</v>
      </c>
      <c r="M544" s="19">
        <f t="shared" si="111"/>
        <v>2001606.1939999997</v>
      </c>
      <c r="N544" s="19">
        <f t="shared" si="111"/>
        <v>2208257.3804660519</v>
      </c>
    </row>
    <row r="545" spans="1:14" x14ac:dyDescent="0.15">
      <c r="A545" s="7">
        <f t="shared" si="108"/>
        <v>43247</v>
      </c>
      <c r="B545" s="10">
        <f t="shared" si="109"/>
        <v>2001606.1939410612</v>
      </c>
      <c r="C545" s="3">
        <f t="shared" si="101"/>
        <v>252.05479452054792</v>
      </c>
      <c r="D545" s="3">
        <f t="shared" si="102"/>
        <v>250.34868813803442</v>
      </c>
      <c r="E545" s="3">
        <f t="shared" si="103"/>
        <v>-1.7061063825134966</v>
      </c>
      <c r="F545" s="3">
        <f t="shared" si="104"/>
        <v>2001604.4878346787</v>
      </c>
      <c r="G545" s="14">
        <f t="shared" si="105"/>
        <v>2001604.4879999999</v>
      </c>
      <c r="I545" s="18">
        <f t="shared" si="112"/>
        <v>-795.51216532261901</v>
      </c>
      <c r="J545" s="18">
        <f t="shared" si="110"/>
        <v>206903.24126057266</v>
      </c>
      <c r="K545" s="21">
        <f t="shared" si="106"/>
        <v>100.08022439999999</v>
      </c>
      <c r="L545" s="21">
        <f t="shared" si="107"/>
        <v>110.42538646302863</v>
      </c>
      <c r="M545" s="19">
        <f t="shared" si="111"/>
        <v>2001604.4879999999</v>
      </c>
      <c r="N545" s="19">
        <f t="shared" si="111"/>
        <v>2208507.7292605727</v>
      </c>
    </row>
    <row r="546" spans="1:14" x14ac:dyDescent="0.15">
      <c r="A546" s="7">
        <f t="shared" si="108"/>
        <v>43248</v>
      </c>
      <c r="B546" s="10">
        <f t="shared" si="109"/>
        <v>2001604.4878346787</v>
      </c>
      <c r="C546" s="3">
        <f t="shared" si="101"/>
        <v>252.05479452054792</v>
      </c>
      <c r="D546" s="3">
        <f t="shared" si="102"/>
        <v>250.34847474865944</v>
      </c>
      <c r="E546" s="3">
        <f t="shared" si="103"/>
        <v>-1.7063197718884737</v>
      </c>
      <c r="F546" s="3">
        <f t="shared" si="104"/>
        <v>2001602.7815149068</v>
      </c>
      <c r="G546" s="14">
        <f t="shared" si="105"/>
        <v>2001602.7819999999</v>
      </c>
      <c r="I546" s="18">
        <f t="shared" si="112"/>
        <v>-797.21848509450751</v>
      </c>
      <c r="J546" s="18">
        <f t="shared" si="110"/>
        <v>207155.2960550932</v>
      </c>
      <c r="K546" s="21">
        <f t="shared" si="106"/>
        <v>100.0801391</v>
      </c>
      <c r="L546" s="21">
        <f t="shared" si="107"/>
        <v>110.43790390275466</v>
      </c>
      <c r="M546" s="19">
        <f t="shared" si="111"/>
        <v>2001602.7819999999</v>
      </c>
      <c r="N546" s="19">
        <f t="shared" si="111"/>
        <v>2208758.0780550931</v>
      </c>
    </row>
    <row r="547" spans="1:14" x14ac:dyDescent="0.15">
      <c r="A547" s="7">
        <f t="shared" si="108"/>
        <v>43249</v>
      </c>
      <c r="B547" s="10">
        <f t="shared" si="109"/>
        <v>2001602.7815149068</v>
      </c>
      <c r="C547" s="3">
        <f t="shared" si="101"/>
        <v>252.05479452054792</v>
      </c>
      <c r="D547" s="3">
        <f t="shared" si="102"/>
        <v>250.348261332595</v>
      </c>
      <c r="E547" s="3">
        <f t="shared" si="103"/>
        <v>-1.706533187952914</v>
      </c>
      <c r="F547" s="3">
        <f t="shared" si="104"/>
        <v>2001601.0749817188</v>
      </c>
      <c r="G547" s="14">
        <f t="shared" si="105"/>
        <v>2001601.075</v>
      </c>
      <c r="I547" s="18">
        <f t="shared" si="112"/>
        <v>-798.92501828246043</v>
      </c>
      <c r="J547" s="18">
        <f t="shared" si="110"/>
        <v>207407.35084961375</v>
      </c>
      <c r="K547" s="21">
        <f t="shared" si="106"/>
        <v>100.08005374999999</v>
      </c>
      <c r="L547" s="21">
        <f t="shared" si="107"/>
        <v>110.45042129248068</v>
      </c>
      <c r="M547" s="19">
        <f t="shared" si="111"/>
        <v>2001601.0749999997</v>
      </c>
      <c r="N547" s="19">
        <f t="shared" si="111"/>
        <v>2209008.4258496137</v>
      </c>
    </row>
    <row r="548" spans="1:14" x14ac:dyDescent="0.15">
      <c r="A548" s="7">
        <f t="shared" si="108"/>
        <v>43250</v>
      </c>
      <c r="B548" s="10">
        <f t="shared" si="109"/>
        <v>2001601.0749817188</v>
      </c>
      <c r="C548" s="3">
        <f t="shared" si="101"/>
        <v>252.05479452054792</v>
      </c>
      <c r="D548" s="3">
        <f t="shared" si="102"/>
        <v>250.3480478898378</v>
      </c>
      <c r="E548" s="3">
        <f t="shared" si="103"/>
        <v>-1.7067466307101142</v>
      </c>
      <c r="F548" s="3">
        <f t="shared" si="104"/>
        <v>2001599.3682350882</v>
      </c>
      <c r="G548" s="14">
        <f t="shared" si="105"/>
        <v>2001599.368</v>
      </c>
      <c r="I548" s="18">
        <f t="shared" si="112"/>
        <v>-800.63176491317051</v>
      </c>
      <c r="J548" s="18">
        <f t="shared" si="110"/>
        <v>207659.4056441343</v>
      </c>
      <c r="K548" s="21">
        <f t="shared" si="106"/>
        <v>100.0799684</v>
      </c>
      <c r="L548" s="21">
        <f t="shared" si="107"/>
        <v>110.46293868220671</v>
      </c>
      <c r="M548" s="19">
        <f t="shared" si="111"/>
        <v>2001599.3679999998</v>
      </c>
      <c r="N548" s="19">
        <f t="shared" si="111"/>
        <v>2209258.7736441339</v>
      </c>
    </row>
    <row r="549" spans="1:14" x14ac:dyDescent="0.15">
      <c r="A549" s="7">
        <f t="shared" si="108"/>
        <v>43251</v>
      </c>
      <c r="B549" s="10">
        <f t="shared" si="109"/>
        <v>2001599.3682350882</v>
      </c>
      <c r="C549" s="3">
        <f t="shared" si="101"/>
        <v>252.05479452054792</v>
      </c>
      <c r="D549" s="3">
        <f t="shared" si="102"/>
        <v>250.34783442038449</v>
      </c>
      <c r="E549" s="3">
        <f t="shared" si="103"/>
        <v>-1.7069601001634283</v>
      </c>
      <c r="F549" s="3">
        <f t="shared" si="104"/>
        <v>2001597.661274988</v>
      </c>
      <c r="G549" s="14">
        <f t="shared" si="105"/>
        <v>2001597.6610000001</v>
      </c>
      <c r="I549" s="18">
        <f t="shared" si="112"/>
        <v>-802.33872501333394</v>
      </c>
      <c r="J549" s="18">
        <f t="shared" si="110"/>
        <v>207911.46043865485</v>
      </c>
      <c r="K549" s="21">
        <f t="shared" si="106"/>
        <v>100.07988304999999</v>
      </c>
      <c r="L549" s="21">
        <f t="shared" si="107"/>
        <v>110.47545607193274</v>
      </c>
      <c r="M549" s="19">
        <f t="shared" si="111"/>
        <v>2001597.6609999998</v>
      </c>
      <c r="N549" s="19">
        <f t="shared" si="111"/>
        <v>2209509.1214386546</v>
      </c>
    </row>
    <row r="550" spans="1:14" x14ac:dyDescent="0.15">
      <c r="A550" s="7">
        <f t="shared" si="108"/>
        <v>43252</v>
      </c>
      <c r="B550" s="10">
        <f t="shared" si="109"/>
        <v>2001597.661274988</v>
      </c>
      <c r="C550" s="3">
        <f t="shared" si="101"/>
        <v>252.05479452054792</v>
      </c>
      <c r="D550" s="3">
        <f t="shared" si="102"/>
        <v>250.34762092423171</v>
      </c>
      <c r="E550" s="3">
        <f t="shared" si="103"/>
        <v>-1.7071735963162098</v>
      </c>
      <c r="F550" s="3">
        <f t="shared" si="104"/>
        <v>2001595.9541013916</v>
      </c>
      <c r="G550" s="14">
        <f t="shared" si="105"/>
        <v>2001595.9539999999</v>
      </c>
      <c r="I550" s="18">
        <f t="shared" si="112"/>
        <v>-804.04589860965018</v>
      </c>
      <c r="J550" s="18">
        <f t="shared" si="110"/>
        <v>208163.51523317539</v>
      </c>
      <c r="K550" s="21">
        <f t="shared" si="106"/>
        <v>100.0797977</v>
      </c>
      <c r="L550" s="21">
        <f t="shared" si="107"/>
        <v>110.48797346165877</v>
      </c>
      <c r="M550" s="19">
        <f t="shared" si="111"/>
        <v>2001595.9540000001</v>
      </c>
      <c r="N550" s="19">
        <f t="shared" si="111"/>
        <v>2209759.4692331753</v>
      </c>
    </row>
    <row r="551" spans="1:14" x14ac:dyDescent="0.15">
      <c r="A551" s="7">
        <f t="shared" si="108"/>
        <v>43253</v>
      </c>
      <c r="B551" s="10">
        <f t="shared" si="109"/>
        <v>2001595.9541013916</v>
      </c>
      <c r="C551" s="3">
        <f t="shared" si="101"/>
        <v>252.05479452054792</v>
      </c>
      <c r="D551" s="3">
        <f t="shared" si="102"/>
        <v>250.34740740137613</v>
      </c>
      <c r="E551" s="3">
        <f t="shared" si="103"/>
        <v>-1.7073871191717842</v>
      </c>
      <c r="F551" s="3">
        <f t="shared" si="104"/>
        <v>2001594.2467142725</v>
      </c>
      <c r="G551" s="14">
        <f t="shared" si="105"/>
        <v>2001594.247</v>
      </c>
      <c r="I551" s="18">
        <f t="shared" si="112"/>
        <v>-805.75328572882199</v>
      </c>
      <c r="J551" s="18">
        <f t="shared" si="110"/>
        <v>208415.57002769594</v>
      </c>
      <c r="K551" s="21">
        <f t="shared" si="106"/>
        <v>100.07971234999999</v>
      </c>
      <c r="L551" s="21">
        <f t="shared" si="107"/>
        <v>110.5004908513848</v>
      </c>
      <c r="M551" s="19">
        <f t="shared" si="111"/>
        <v>2001594.247</v>
      </c>
      <c r="N551" s="19">
        <f t="shared" si="111"/>
        <v>2210009.8170276959</v>
      </c>
    </row>
    <row r="552" spans="1:14" x14ac:dyDescent="0.15">
      <c r="A552" s="7">
        <f t="shared" si="108"/>
        <v>43254</v>
      </c>
      <c r="B552" s="10">
        <f t="shared" si="109"/>
        <v>2001594.2467142725</v>
      </c>
      <c r="C552" s="3">
        <f t="shared" si="101"/>
        <v>252.05479452054792</v>
      </c>
      <c r="D552" s="3">
        <f t="shared" si="102"/>
        <v>250.34719385181444</v>
      </c>
      <c r="E552" s="3">
        <f t="shared" si="103"/>
        <v>-1.7076006687334768</v>
      </c>
      <c r="F552" s="3">
        <f t="shared" si="104"/>
        <v>2001592.5391136038</v>
      </c>
      <c r="G552" s="14">
        <f t="shared" si="105"/>
        <v>2001592.5390000001</v>
      </c>
      <c r="I552" s="18">
        <f t="shared" si="112"/>
        <v>-807.46088639755544</v>
      </c>
      <c r="J552" s="18">
        <f t="shared" si="110"/>
        <v>208667.62482221649</v>
      </c>
      <c r="K552" s="21">
        <f t="shared" si="106"/>
        <v>100.07962695000001</v>
      </c>
      <c r="L552" s="21">
        <f t="shared" si="107"/>
        <v>110.51300819111083</v>
      </c>
      <c r="M552" s="19">
        <f t="shared" si="111"/>
        <v>2001592.5390000001</v>
      </c>
      <c r="N552" s="19">
        <f t="shared" si="111"/>
        <v>2210260.1638222169</v>
      </c>
    </row>
    <row r="553" spans="1:14" x14ac:dyDescent="0.15">
      <c r="A553" s="7">
        <f t="shared" si="108"/>
        <v>43255</v>
      </c>
      <c r="B553" s="10">
        <f t="shared" si="109"/>
        <v>2001592.5391136038</v>
      </c>
      <c r="C553" s="3">
        <f t="shared" si="101"/>
        <v>252.05479452054792</v>
      </c>
      <c r="D553" s="3">
        <f t="shared" si="102"/>
        <v>250.34698027554325</v>
      </c>
      <c r="E553" s="3">
        <f t="shared" si="103"/>
        <v>-1.7078142450046698</v>
      </c>
      <c r="F553" s="3">
        <f t="shared" si="104"/>
        <v>2001590.8312993587</v>
      </c>
      <c r="G553" s="14">
        <f t="shared" si="105"/>
        <v>2001590.831</v>
      </c>
      <c r="I553" s="18">
        <f t="shared" si="112"/>
        <v>-809.16870064256011</v>
      </c>
      <c r="J553" s="18">
        <f t="shared" si="110"/>
        <v>208919.67961673703</v>
      </c>
      <c r="K553" s="21">
        <f t="shared" si="106"/>
        <v>100.07954155</v>
      </c>
      <c r="L553" s="21">
        <f t="shared" si="107"/>
        <v>110.52552553083686</v>
      </c>
      <c r="M553" s="19">
        <f t="shared" si="111"/>
        <v>2001590.831</v>
      </c>
      <c r="N553" s="19">
        <f t="shared" si="111"/>
        <v>2210510.5106167374</v>
      </c>
    </row>
    <row r="554" spans="1:14" x14ac:dyDescent="0.15">
      <c r="A554" s="7">
        <f t="shared" si="108"/>
        <v>43256</v>
      </c>
      <c r="B554" s="10">
        <f t="shared" si="109"/>
        <v>2001590.8312993587</v>
      </c>
      <c r="C554" s="3">
        <f t="shared" si="101"/>
        <v>252.05479452054792</v>
      </c>
      <c r="D554" s="3">
        <f t="shared" si="102"/>
        <v>250.34676667255926</v>
      </c>
      <c r="E554" s="3">
        <f t="shared" si="103"/>
        <v>-1.7080278479886601</v>
      </c>
      <c r="F554" s="3">
        <f t="shared" si="104"/>
        <v>2001589.1232715107</v>
      </c>
      <c r="G554" s="14">
        <f t="shared" si="105"/>
        <v>2001589.1229999999</v>
      </c>
      <c r="I554" s="18">
        <f t="shared" si="112"/>
        <v>-810.87672849054877</v>
      </c>
      <c r="J554" s="18">
        <f t="shared" si="110"/>
        <v>209171.73441125758</v>
      </c>
      <c r="K554" s="21">
        <f t="shared" si="106"/>
        <v>100.07945615</v>
      </c>
      <c r="L554" s="21">
        <f t="shared" si="107"/>
        <v>110.53804287056288</v>
      </c>
      <c r="M554" s="19">
        <f t="shared" si="111"/>
        <v>2001589.1230000001</v>
      </c>
      <c r="N554" s="19">
        <f t="shared" si="111"/>
        <v>2210760.8574112575</v>
      </c>
    </row>
    <row r="555" spans="1:14" x14ac:dyDescent="0.15">
      <c r="A555" s="7">
        <f t="shared" si="108"/>
        <v>43257</v>
      </c>
      <c r="B555" s="10">
        <f t="shared" si="109"/>
        <v>2001589.1232715107</v>
      </c>
      <c r="C555" s="3">
        <f t="shared" si="101"/>
        <v>252.05479452054792</v>
      </c>
      <c r="D555" s="3">
        <f t="shared" si="102"/>
        <v>250.34655304285909</v>
      </c>
      <c r="E555" s="3">
        <f t="shared" si="103"/>
        <v>-1.7082414776888299</v>
      </c>
      <c r="F555" s="3">
        <f t="shared" si="104"/>
        <v>2001587.4150300331</v>
      </c>
      <c r="G555" s="14">
        <f t="shared" si="105"/>
        <v>2001587.415</v>
      </c>
      <c r="I555" s="18">
        <f t="shared" si="112"/>
        <v>-812.5849699682376</v>
      </c>
      <c r="J555" s="18">
        <f t="shared" si="110"/>
        <v>209423.78920577813</v>
      </c>
      <c r="K555" s="21">
        <f t="shared" si="106"/>
        <v>100.07937075</v>
      </c>
      <c r="L555" s="21">
        <f t="shared" si="107"/>
        <v>110.55056021028891</v>
      </c>
      <c r="M555" s="19">
        <f t="shared" si="111"/>
        <v>2001587.415</v>
      </c>
      <c r="N555" s="19">
        <f t="shared" si="111"/>
        <v>2211011.2042057784</v>
      </c>
    </row>
    <row r="556" spans="1:14" x14ac:dyDescent="0.15">
      <c r="A556" s="7">
        <f t="shared" si="108"/>
        <v>43258</v>
      </c>
      <c r="B556" s="10">
        <f t="shared" si="109"/>
        <v>2001587.4150300331</v>
      </c>
      <c r="C556" s="3">
        <f t="shared" si="101"/>
        <v>252.05479452054792</v>
      </c>
      <c r="D556" s="3">
        <f t="shared" si="102"/>
        <v>250.34633938643944</v>
      </c>
      <c r="E556" s="3">
        <f t="shared" si="103"/>
        <v>-1.7084551341084762</v>
      </c>
      <c r="F556" s="3">
        <f t="shared" si="104"/>
        <v>2001585.7065748989</v>
      </c>
      <c r="G556" s="14">
        <f t="shared" si="105"/>
        <v>2001585.7069999999</v>
      </c>
      <c r="I556" s="18">
        <f t="shared" si="112"/>
        <v>-814.29342510234608</v>
      </c>
      <c r="J556" s="18">
        <f t="shared" si="110"/>
        <v>209675.84400029868</v>
      </c>
      <c r="K556" s="21">
        <f t="shared" si="106"/>
        <v>100.07928534999999</v>
      </c>
      <c r="L556" s="21">
        <f t="shared" si="107"/>
        <v>110.56307755001492</v>
      </c>
      <c r="M556" s="19">
        <f t="shared" si="111"/>
        <v>2001585.7069999999</v>
      </c>
      <c r="N556" s="19">
        <f t="shared" si="111"/>
        <v>2211261.5510002985</v>
      </c>
    </row>
    <row r="557" spans="1:14" x14ac:dyDescent="0.15">
      <c r="A557" s="7">
        <f t="shared" si="108"/>
        <v>43259</v>
      </c>
      <c r="B557" s="10">
        <f t="shared" si="109"/>
        <v>2001585.7065748989</v>
      </c>
      <c r="C557" s="3">
        <f t="shared" si="101"/>
        <v>252.05479452054792</v>
      </c>
      <c r="D557" s="3">
        <f t="shared" si="102"/>
        <v>250.34612570329693</v>
      </c>
      <c r="E557" s="3">
        <f t="shared" si="103"/>
        <v>-1.708668817250981</v>
      </c>
      <c r="F557" s="3">
        <f t="shared" si="104"/>
        <v>2001583.9979060816</v>
      </c>
      <c r="G557" s="14">
        <f t="shared" si="105"/>
        <v>2001583.9979999999</v>
      </c>
      <c r="I557" s="18">
        <f t="shared" si="112"/>
        <v>-816.00209391959709</v>
      </c>
      <c r="J557" s="18">
        <f t="shared" si="110"/>
        <v>209927.89879481922</v>
      </c>
      <c r="K557" s="21">
        <f t="shared" si="106"/>
        <v>100.07919990000001</v>
      </c>
      <c r="L557" s="21">
        <f t="shared" si="107"/>
        <v>110.57559483974097</v>
      </c>
      <c r="M557" s="19">
        <f t="shared" si="111"/>
        <v>2001583.9980000001</v>
      </c>
      <c r="N557" s="19">
        <f t="shared" si="111"/>
        <v>2211511.8967948197</v>
      </c>
    </row>
    <row r="558" spans="1:14" x14ac:dyDescent="0.15">
      <c r="A558" s="7">
        <f t="shared" si="108"/>
        <v>43260</v>
      </c>
      <c r="B558" s="10">
        <f t="shared" si="109"/>
        <v>2001583.9979060816</v>
      </c>
      <c r="C558" s="3">
        <f t="shared" si="101"/>
        <v>252.05479452054792</v>
      </c>
      <c r="D558" s="3">
        <f t="shared" si="102"/>
        <v>250.34591199342825</v>
      </c>
      <c r="E558" s="3">
        <f t="shared" si="103"/>
        <v>-1.7088825271196697</v>
      </c>
      <c r="F558" s="3">
        <f t="shared" si="104"/>
        <v>2001582.2890235544</v>
      </c>
      <c r="G558" s="14">
        <f t="shared" si="105"/>
        <v>2001582.2890000001</v>
      </c>
      <c r="I558" s="18">
        <f t="shared" si="112"/>
        <v>-817.71097644671681</v>
      </c>
      <c r="J558" s="18">
        <f t="shared" si="110"/>
        <v>210179.95358933977</v>
      </c>
      <c r="K558" s="21">
        <f t="shared" si="106"/>
        <v>100.07911444999999</v>
      </c>
      <c r="L558" s="21">
        <f t="shared" si="107"/>
        <v>110.58811212946698</v>
      </c>
      <c r="M558" s="19">
        <f t="shared" si="111"/>
        <v>2001582.2889999999</v>
      </c>
      <c r="N558" s="19">
        <f t="shared" si="111"/>
        <v>2211762.2425893396</v>
      </c>
    </row>
    <row r="559" spans="1:14" x14ac:dyDescent="0.15">
      <c r="A559" s="7">
        <f t="shared" si="108"/>
        <v>43261</v>
      </c>
      <c r="B559" s="10">
        <f t="shared" si="109"/>
        <v>2001582.2890235544</v>
      </c>
      <c r="C559" s="3">
        <f t="shared" si="101"/>
        <v>252.05479452054792</v>
      </c>
      <c r="D559" s="3">
        <f t="shared" si="102"/>
        <v>250.34569825683002</v>
      </c>
      <c r="E559" s="3">
        <f t="shared" si="103"/>
        <v>-1.7090962637178961</v>
      </c>
      <c r="F559" s="3">
        <f t="shared" si="104"/>
        <v>2001580.5799272908</v>
      </c>
      <c r="G559" s="14">
        <f t="shared" si="105"/>
        <v>2001580.58</v>
      </c>
      <c r="I559" s="18">
        <f t="shared" si="112"/>
        <v>-819.42007271043474</v>
      </c>
      <c r="J559" s="18">
        <f t="shared" si="110"/>
        <v>210432.00838386032</v>
      </c>
      <c r="K559" s="21">
        <f t="shared" si="106"/>
        <v>100.07902900000001</v>
      </c>
      <c r="L559" s="21">
        <f t="shared" si="107"/>
        <v>110.60062941919303</v>
      </c>
      <c r="M559" s="19">
        <f t="shared" si="111"/>
        <v>2001580.58</v>
      </c>
      <c r="N559" s="19">
        <f t="shared" si="111"/>
        <v>2212012.5883838604</v>
      </c>
    </row>
    <row r="560" spans="1:14" x14ac:dyDescent="0.15">
      <c r="A560" s="7">
        <f t="shared" si="108"/>
        <v>43262</v>
      </c>
      <c r="B560" s="10">
        <f t="shared" si="109"/>
        <v>2001580.5799272908</v>
      </c>
      <c r="C560" s="3">
        <f t="shared" si="101"/>
        <v>252.05479452054792</v>
      </c>
      <c r="D560" s="3">
        <f t="shared" si="102"/>
        <v>250.34548449349896</v>
      </c>
      <c r="E560" s="3">
        <f t="shared" si="103"/>
        <v>-1.7093100270489572</v>
      </c>
      <c r="F560" s="3">
        <f t="shared" si="104"/>
        <v>2001578.8706172637</v>
      </c>
      <c r="G560" s="14">
        <f t="shared" si="105"/>
        <v>2001578.871</v>
      </c>
      <c r="I560" s="18">
        <f t="shared" si="112"/>
        <v>-821.12938273748364</v>
      </c>
      <c r="J560" s="18">
        <f t="shared" si="110"/>
        <v>210684.06317838086</v>
      </c>
      <c r="K560" s="21">
        <f t="shared" si="106"/>
        <v>100.07894355000001</v>
      </c>
      <c r="L560" s="21">
        <f t="shared" si="107"/>
        <v>110.61314670891905</v>
      </c>
      <c r="M560" s="19">
        <f t="shared" si="111"/>
        <v>2001578.8710000003</v>
      </c>
      <c r="N560" s="19">
        <f t="shared" si="111"/>
        <v>2212262.9341783808</v>
      </c>
    </row>
    <row r="561" spans="1:14" x14ac:dyDescent="0.15">
      <c r="A561" s="7">
        <f t="shared" si="108"/>
        <v>43263</v>
      </c>
      <c r="B561" s="10">
        <f t="shared" si="109"/>
        <v>2001578.8706172637</v>
      </c>
      <c r="C561" s="3">
        <f t="shared" si="101"/>
        <v>252.05479452054792</v>
      </c>
      <c r="D561" s="3">
        <f t="shared" si="102"/>
        <v>250.34527070343165</v>
      </c>
      <c r="E561" s="3">
        <f t="shared" si="103"/>
        <v>-1.7095238171162634</v>
      </c>
      <c r="F561" s="3">
        <f t="shared" si="104"/>
        <v>2001577.1610934467</v>
      </c>
      <c r="G561" s="14">
        <f t="shared" si="105"/>
        <v>2001577.1610000001</v>
      </c>
      <c r="I561" s="18">
        <f t="shared" si="112"/>
        <v>-822.83890655459993</v>
      </c>
      <c r="J561" s="18">
        <f t="shared" si="110"/>
        <v>210936.11797290141</v>
      </c>
      <c r="K561" s="21">
        <f t="shared" si="106"/>
        <v>100.07885805000001</v>
      </c>
      <c r="L561" s="21">
        <f t="shared" si="107"/>
        <v>110.62566394864508</v>
      </c>
      <c r="M561" s="19">
        <f t="shared" si="111"/>
        <v>2001577.1610000003</v>
      </c>
      <c r="N561" s="19">
        <f t="shared" si="111"/>
        <v>2212513.2789729019</v>
      </c>
    </row>
    <row r="562" spans="1:14" x14ac:dyDescent="0.15">
      <c r="A562" s="7">
        <f t="shared" si="108"/>
        <v>43264</v>
      </c>
      <c r="B562" s="10">
        <f t="shared" si="109"/>
        <v>2001577.1610934467</v>
      </c>
      <c r="C562" s="3">
        <f t="shared" si="101"/>
        <v>252.05479452054792</v>
      </c>
      <c r="D562" s="3">
        <f t="shared" si="102"/>
        <v>250.3450568866248</v>
      </c>
      <c r="E562" s="3">
        <f t="shared" si="103"/>
        <v>-1.7097376339231118</v>
      </c>
      <c r="F562" s="3">
        <f t="shared" si="104"/>
        <v>2001575.4513558128</v>
      </c>
      <c r="G562" s="14">
        <f t="shared" si="105"/>
        <v>2001575.4509999999</v>
      </c>
      <c r="I562" s="18">
        <f t="shared" si="112"/>
        <v>-824.54864418852299</v>
      </c>
      <c r="J562" s="18">
        <f t="shared" si="110"/>
        <v>211188.17276742196</v>
      </c>
      <c r="K562" s="21">
        <f t="shared" si="106"/>
        <v>100.07877255</v>
      </c>
      <c r="L562" s="21">
        <f t="shared" si="107"/>
        <v>110.63818118837109</v>
      </c>
      <c r="M562" s="19">
        <f t="shared" si="111"/>
        <v>2001575.4509999999</v>
      </c>
      <c r="N562" s="19">
        <f t="shared" si="111"/>
        <v>2212763.623767422</v>
      </c>
    </row>
    <row r="563" spans="1:14" x14ac:dyDescent="0.15">
      <c r="A563" s="7">
        <f t="shared" si="108"/>
        <v>43265</v>
      </c>
      <c r="B563" s="10">
        <f t="shared" si="109"/>
        <v>2001575.4513558128</v>
      </c>
      <c r="C563" s="3">
        <f t="shared" si="101"/>
        <v>252.05479452054792</v>
      </c>
      <c r="D563" s="3">
        <f t="shared" si="102"/>
        <v>250.34484304307509</v>
      </c>
      <c r="E563" s="3">
        <f t="shared" si="103"/>
        <v>-1.7099514774728277</v>
      </c>
      <c r="F563" s="3">
        <f t="shared" si="104"/>
        <v>2001573.7414043355</v>
      </c>
      <c r="G563" s="14">
        <f t="shared" si="105"/>
        <v>2001573.7409999999</v>
      </c>
      <c r="I563" s="18">
        <f t="shared" si="112"/>
        <v>-826.25859566599581</v>
      </c>
      <c r="J563" s="18">
        <f t="shared" si="110"/>
        <v>211440.22756194251</v>
      </c>
      <c r="K563" s="21">
        <f t="shared" si="106"/>
        <v>100.07868705</v>
      </c>
      <c r="L563" s="21">
        <f t="shared" si="107"/>
        <v>110.65069842809713</v>
      </c>
      <c r="M563" s="19">
        <f t="shared" si="111"/>
        <v>2001573.7409999999</v>
      </c>
      <c r="N563" s="19">
        <f t="shared" si="111"/>
        <v>2213013.9685619427</v>
      </c>
    </row>
    <row r="564" spans="1:14" x14ac:dyDescent="0.15">
      <c r="A564" s="7">
        <f t="shared" si="108"/>
        <v>43266</v>
      </c>
      <c r="B564" s="10">
        <f t="shared" si="109"/>
        <v>2001573.7414043355</v>
      </c>
      <c r="C564" s="3">
        <f t="shared" si="101"/>
        <v>252.05479452054792</v>
      </c>
      <c r="D564" s="3">
        <f t="shared" si="102"/>
        <v>250.34462917277909</v>
      </c>
      <c r="E564" s="3">
        <f t="shared" si="103"/>
        <v>-1.7101653477688217</v>
      </c>
      <c r="F564" s="3">
        <f t="shared" si="104"/>
        <v>2001572.0312389878</v>
      </c>
      <c r="G564" s="14">
        <f t="shared" si="105"/>
        <v>2001572.031</v>
      </c>
      <c r="I564" s="18">
        <f t="shared" si="112"/>
        <v>-827.96876101376461</v>
      </c>
      <c r="J564" s="18">
        <f t="shared" si="110"/>
        <v>211692.28235646305</v>
      </c>
      <c r="K564" s="21">
        <f t="shared" si="106"/>
        <v>100.07860154999999</v>
      </c>
      <c r="L564" s="21">
        <f t="shared" si="107"/>
        <v>110.66321566782314</v>
      </c>
      <c r="M564" s="19">
        <f t="shared" si="111"/>
        <v>2001572.0309999997</v>
      </c>
      <c r="N564" s="19">
        <f t="shared" si="111"/>
        <v>2213264.3133564629</v>
      </c>
    </row>
    <row r="565" spans="1:14" x14ac:dyDescent="0.15">
      <c r="A565" s="7">
        <f t="shared" si="108"/>
        <v>43267</v>
      </c>
      <c r="B565" s="10">
        <f t="shared" si="109"/>
        <v>2001572.0312389878</v>
      </c>
      <c r="C565" s="3">
        <f t="shared" si="101"/>
        <v>252.05479452054792</v>
      </c>
      <c r="D565" s="3">
        <f t="shared" si="102"/>
        <v>250.34441527573352</v>
      </c>
      <c r="E565" s="3">
        <f t="shared" si="103"/>
        <v>-1.7103792448143906</v>
      </c>
      <c r="F565" s="3">
        <f t="shared" si="104"/>
        <v>2001570.320859743</v>
      </c>
      <c r="G565" s="14">
        <f t="shared" si="105"/>
        <v>2001570.321</v>
      </c>
      <c r="I565" s="18">
        <f t="shared" si="112"/>
        <v>-829.67914025857897</v>
      </c>
      <c r="J565" s="18">
        <f t="shared" si="110"/>
        <v>211944.3371509836</v>
      </c>
      <c r="K565" s="21">
        <f t="shared" si="106"/>
        <v>100.07851605</v>
      </c>
      <c r="L565" s="21">
        <f t="shared" si="107"/>
        <v>110.67573290754919</v>
      </c>
      <c r="M565" s="19">
        <f t="shared" si="111"/>
        <v>2001570.3210000002</v>
      </c>
      <c r="N565" s="19">
        <f t="shared" si="111"/>
        <v>2213514.658150984</v>
      </c>
    </row>
    <row r="566" spans="1:14" x14ac:dyDescent="0.15">
      <c r="A566" s="7">
        <f t="shared" si="108"/>
        <v>43268</v>
      </c>
      <c r="B566" s="10">
        <f t="shared" si="109"/>
        <v>2001570.320859743</v>
      </c>
      <c r="C566" s="3">
        <f t="shared" si="101"/>
        <v>252.05479452054792</v>
      </c>
      <c r="D566" s="3">
        <f t="shared" si="102"/>
        <v>250.344201351935</v>
      </c>
      <c r="E566" s="3">
        <f t="shared" si="103"/>
        <v>-1.7105931686129168</v>
      </c>
      <c r="F566" s="3">
        <f t="shared" si="104"/>
        <v>2001568.6102665744</v>
      </c>
      <c r="G566" s="14">
        <f t="shared" si="105"/>
        <v>2001568.61</v>
      </c>
      <c r="I566" s="18">
        <f t="shared" si="112"/>
        <v>-831.38973342719191</v>
      </c>
      <c r="J566" s="18">
        <f t="shared" si="110"/>
        <v>212196.39194550415</v>
      </c>
      <c r="K566" s="21">
        <f t="shared" si="106"/>
        <v>100.07843050000001</v>
      </c>
      <c r="L566" s="21">
        <f t="shared" si="107"/>
        <v>110.68825009727522</v>
      </c>
      <c r="M566" s="19">
        <f t="shared" si="111"/>
        <v>2001568.6100000003</v>
      </c>
      <c r="N566" s="19">
        <f t="shared" si="111"/>
        <v>2213765.0019455045</v>
      </c>
    </row>
    <row r="567" spans="1:14" x14ac:dyDescent="0.15">
      <c r="A567" s="7">
        <f t="shared" si="108"/>
        <v>43269</v>
      </c>
      <c r="B567" s="10">
        <f t="shared" si="109"/>
        <v>2001568.6102665744</v>
      </c>
      <c r="C567" s="3">
        <f t="shared" si="101"/>
        <v>252.05479452054792</v>
      </c>
      <c r="D567" s="3">
        <f t="shared" si="102"/>
        <v>250.34398740138019</v>
      </c>
      <c r="E567" s="3">
        <f t="shared" si="103"/>
        <v>-1.7108071191677254</v>
      </c>
      <c r="F567" s="3">
        <f t="shared" si="104"/>
        <v>2001566.8994594552</v>
      </c>
      <c r="G567" s="14">
        <f t="shared" si="105"/>
        <v>2001566.899</v>
      </c>
      <c r="I567" s="18">
        <f t="shared" si="112"/>
        <v>-833.10054054635964</v>
      </c>
      <c r="J567" s="18">
        <f t="shared" si="110"/>
        <v>212448.44674002469</v>
      </c>
      <c r="K567" s="21">
        <f t="shared" si="106"/>
        <v>100.07834495</v>
      </c>
      <c r="L567" s="21">
        <f t="shared" si="107"/>
        <v>110.70076728700124</v>
      </c>
      <c r="M567" s="19">
        <f t="shared" si="111"/>
        <v>2001566.899</v>
      </c>
      <c r="N567" s="19">
        <f t="shared" si="111"/>
        <v>2214015.3457400249</v>
      </c>
    </row>
    <row r="568" spans="1:14" x14ac:dyDescent="0.15">
      <c r="A568" s="7">
        <f t="shared" si="108"/>
        <v>43270</v>
      </c>
      <c r="B568" s="10">
        <f t="shared" si="109"/>
        <v>2001566.8994594552</v>
      </c>
      <c r="C568" s="3">
        <f t="shared" si="101"/>
        <v>252.05479452054792</v>
      </c>
      <c r="D568" s="3">
        <f t="shared" si="102"/>
        <v>250.34377342406574</v>
      </c>
      <c r="E568" s="3">
        <f t="shared" si="103"/>
        <v>-1.7110210964821704</v>
      </c>
      <c r="F568" s="3">
        <f t="shared" si="104"/>
        <v>2001565.1884383587</v>
      </c>
      <c r="G568" s="14">
        <f t="shared" si="105"/>
        <v>2001565.1880000001</v>
      </c>
      <c r="I568" s="18">
        <f t="shared" si="112"/>
        <v>-834.81156164284175</v>
      </c>
      <c r="J568" s="18">
        <f t="shared" si="110"/>
        <v>212700.50153454524</v>
      </c>
      <c r="K568" s="21">
        <f t="shared" si="106"/>
        <v>100.07825940000001</v>
      </c>
      <c r="L568" s="21">
        <f t="shared" si="107"/>
        <v>110.71328447672727</v>
      </c>
      <c r="M568" s="19">
        <f t="shared" si="111"/>
        <v>2001565.1880000001</v>
      </c>
      <c r="N568" s="19">
        <f t="shared" si="111"/>
        <v>2214265.6895345454</v>
      </c>
    </row>
    <row r="569" spans="1:14" x14ac:dyDescent="0.15">
      <c r="A569" s="7">
        <f t="shared" si="108"/>
        <v>43271</v>
      </c>
      <c r="B569" s="10">
        <f t="shared" si="109"/>
        <v>2001565.1884383587</v>
      </c>
      <c r="C569" s="3">
        <f t="shared" ref="C569:C632" si="113">$N$6*$E$6/100</f>
        <v>252.05479452054792</v>
      </c>
      <c r="D569" s="3">
        <f t="shared" si="102"/>
        <v>250.34355941998834</v>
      </c>
      <c r="E569" s="3">
        <f t="shared" si="103"/>
        <v>-1.7112351005595769</v>
      </c>
      <c r="F569" s="3">
        <f t="shared" si="104"/>
        <v>2001563.4772032581</v>
      </c>
      <c r="G569" s="14">
        <f t="shared" si="105"/>
        <v>2001563.477</v>
      </c>
      <c r="I569" s="18">
        <f t="shared" si="112"/>
        <v>-836.52279674340139</v>
      </c>
      <c r="J569" s="18">
        <f t="shared" si="110"/>
        <v>212952.55632906579</v>
      </c>
      <c r="K569" s="21">
        <f t="shared" si="106"/>
        <v>100.07817385</v>
      </c>
      <c r="L569" s="21">
        <f t="shared" si="107"/>
        <v>110.72580166645329</v>
      </c>
      <c r="M569" s="19">
        <f t="shared" si="111"/>
        <v>2001563.477</v>
      </c>
      <c r="N569" s="19">
        <f t="shared" si="111"/>
        <v>2214516.0333290659</v>
      </c>
    </row>
    <row r="570" spans="1:14" x14ac:dyDescent="0.15">
      <c r="A570" s="7">
        <f t="shared" si="108"/>
        <v>43272</v>
      </c>
      <c r="B570" s="10">
        <f t="shared" si="109"/>
        <v>2001563.4772032581</v>
      </c>
      <c r="C570" s="3">
        <f t="shared" si="113"/>
        <v>252.05479452054792</v>
      </c>
      <c r="D570" s="3">
        <f t="shared" si="102"/>
        <v>250.34334538914459</v>
      </c>
      <c r="E570" s="3">
        <f t="shared" si="103"/>
        <v>-1.7114491314033273</v>
      </c>
      <c r="F570" s="3">
        <f t="shared" si="104"/>
        <v>2001561.7657541267</v>
      </c>
      <c r="G570" s="14">
        <f t="shared" si="105"/>
        <v>2001561.7660000001</v>
      </c>
      <c r="I570" s="18">
        <f t="shared" si="112"/>
        <v>-838.23424587480474</v>
      </c>
      <c r="J570" s="18">
        <f t="shared" si="110"/>
        <v>213204.61112358634</v>
      </c>
      <c r="K570" s="21">
        <f t="shared" si="106"/>
        <v>100.0780883</v>
      </c>
      <c r="L570" s="21">
        <f t="shared" si="107"/>
        <v>110.73831885617932</v>
      </c>
      <c r="M570" s="19">
        <f t="shared" si="111"/>
        <v>2001561.7660000003</v>
      </c>
      <c r="N570" s="19">
        <f t="shared" si="111"/>
        <v>2214766.3771235864</v>
      </c>
    </row>
    <row r="571" spans="1:14" x14ac:dyDescent="0.15">
      <c r="A571" s="7">
        <f t="shared" si="108"/>
        <v>43273</v>
      </c>
      <c r="B571" s="10">
        <f t="shared" si="109"/>
        <v>2001561.7657541267</v>
      </c>
      <c r="C571" s="3">
        <f t="shared" si="113"/>
        <v>252.05479452054792</v>
      </c>
      <c r="D571" s="3">
        <f t="shared" si="102"/>
        <v>250.34313133153117</v>
      </c>
      <c r="E571" s="3">
        <f t="shared" si="103"/>
        <v>-1.7116631890167469</v>
      </c>
      <c r="F571" s="3">
        <f t="shared" si="104"/>
        <v>2001560.0540909376</v>
      </c>
      <c r="G571" s="14">
        <f t="shared" si="105"/>
        <v>2001560.054</v>
      </c>
      <c r="I571" s="18">
        <f t="shared" si="112"/>
        <v>-839.94590906382155</v>
      </c>
      <c r="J571" s="18">
        <f t="shared" si="110"/>
        <v>213456.66591810688</v>
      </c>
      <c r="K571" s="21">
        <f t="shared" si="106"/>
        <v>100.0780027</v>
      </c>
      <c r="L571" s="21">
        <f t="shared" si="107"/>
        <v>110.75083599590535</v>
      </c>
      <c r="M571" s="19">
        <f t="shared" si="111"/>
        <v>2001560.054</v>
      </c>
      <c r="N571" s="19">
        <f t="shared" si="111"/>
        <v>2215016.7199181071</v>
      </c>
    </row>
    <row r="572" spans="1:14" x14ac:dyDescent="0.15">
      <c r="A572" s="7">
        <f t="shared" si="108"/>
        <v>43274</v>
      </c>
      <c r="B572" s="10">
        <f t="shared" si="109"/>
        <v>2001560.0540909376</v>
      </c>
      <c r="C572" s="3">
        <f t="shared" si="113"/>
        <v>252.05479452054792</v>
      </c>
      <c r="D572" s="3">
        <f t="shared" si="102"/>
        <v>250.34291724714475</v>
      </c>
      <c r="E572" s="3">
        <f t="shared" si="103"/>
        <v>-1.7118772734031609</v>
      </c>
      <c r="F572" s="3">
        <f t="shared" si="104"/>
        <v>2001558.3422136642</v>
      </c>
      <c r="G572" s="14">
        <f t="shared" si="105"/>
        <v>2001558.3419999999</v>
      </c>
      <c r="I572" s="18">
        <f t="shared" si="112"/>
        <v>-841.65778633722471</v>
      </c>
      <c r="J572" s="18">
        <f t="shared" si="110"/>
        <v>213708.72071262743</v>
      </c>
      <c r="K572" s="21">
        <f t="shared" si="106"/>
        <v>100.07791710000001</v>
      </c>
      <c r="L572" s="21">
        <f t="shared" si="107"/>
        <v>110.76335313563138</v>
      </c>
      <c r="M572" s="19">
        <f t="shared" si="111"/>
        <v>2001558.3420000002</v>
      </c>
      <c r="N572" s="19">
        <f t="shared" si="111"/>
        <v>2215267.0627126275</v>
      </c>
    </row>
    <row r="573" spans="1:14" x14ac:dyDescent="0.15">
      <c r="A573" s="7">
        <f t="shared" si="108"/>
        <v>43275</v>
      </c>
      <c r="B573" s="10">
        <f t="shared" si="109"/>
        <v>2001558.3422136642</v>
      </c>
      <c r="C573" s="3">
        <f t="shared" si="113"/>
        <v>252.05479452054792</v>
      </c>
      <c r="D573" s="3">
        <f t="shared" si="102"/>
        <v>250.34270313598194</v>
      </c>
      <c r="E573" s="3">
        <f t="shared" si="103"/>
        <v>-1.71209138456598</v>
      </c>
      <c r="F573" s="3">
        <f t="shared" si="104"/>
        <v>2001556.6301222797</v>
      </c>
      <c r="G573" s="14">
        <f t="shared" si="105"/>
        <v>2001556.63</v>
      </c>
      <c r="I573" s="18">
        <f t="shared" si="112"/>
        <v>-843.36987772179066</v>
      </c>
      <c r="J573" s="18">
        <f t="shared" si="110"/>
        <v>213960.77550714798</v>
      </c>
      <c r="K573" s="21">
        <f t="shared" si="106"/>
        <v>100.0778315</v>
      </c>
      <c r="L573" s="21">
        <f t="shared" si="107"/>
        <v>110.77587027535741</v>
      </c>
      <c r="M573" s="19">
        <f t="shared" si="111"/>
        <v>2001556.63</v>
      </c>
      <c r="N573" s="19">
        <f t="shared" si="111"/>
        <v>2215517.4055071482</v>
      </c>
    </row>
    <row r="574" spans="1:14" x14ac:dyDescent="0.15">
      <c r="A574" s="7">
        <f t="shared" si="108"/>
        <v>43276</v>
      </c>
      <c r="B574" s="10">
        <f t="shared" si="109"/>
        <v>2001556.6301222797</v>
      </c>
      <c r="C574" s="3">
        <f t="shared" si="113"/>
        <v>252.05479452054792</v>
      </c>
      <c r="D574" s="3">
        <f t="shared" si="102"/>
        <v>250.34248899803944</v>
      </c>
      <c r="E574" s="3">
        <f t="shared" si="103"/>
        <v>-1.7123055225084727</v>
      </c>
      <c r="F574" s="3">
        <f t="shared" si="104"/>
        <v>2001554.9178167572</v>
      </c>
      <c r="G574" s="14">
        <f t="shared" si="105"/>
        <v>2001554.9180000001</v>
      </c>
      <c r="I574" s="18">
        <f t="shared" si="112"/>
        <v>-845.08218324429913</v>
      </c>
      <c r="J574" s="18">
        <f t="shared" si="110"/>
        <v>214212.83030166852</v>
      </c>
      <c r="K574" s="21">
        <f t="shared" si="106"/>
        <v>100.0777459</v>
      </c>
      <c r="L574" s="21">
        <f t="shared" si="107"/>
        <v>110.78838741508342</v>
      </c>
      <c r="M574" s="19">
        <f t="shared" si="111"/>
        <v>2001554.9179999998</v>
      </c>
      <c r="N574" s="19">
        <f t="shared" si="111"/>
        <v>2215767.7483016686</v>
      </c>
    </row>
    <row r="575" spans="1:14" x14ac:dyDescent="0.15">
      <c r="A575" s="7">
        <f t="shared" si="108"/>
        <v>43277</v>
      </c>
      <c r="B575" s="10">
        <f t="shared" si="109"/>
        <v>2001554.9178167572</v>
      </c>
      <c r="C575" s="3">
        <f t="shared" si="113"/>
        <v>252.05479452054792</v>
      </c>
      <c r="D575" s="3">
        <f t="shared" si="102"/>
        <v>250.34227483331387</v>
      </c>
      <c r="E575" s="3">
        <f t="shared" si="103"/>
        <v>-1.7125196872340496</v>
      </c>
      <c r="F575" s="3">
        <f t="shared" si="104"/>
        <v>2001553.2052970701</v>
      </c>
      <c r="G575" s="14">
        <f t="shared" si="105"/>
        <v>2001553.2050000001</v>
      </c>
      <c r="I575" s="18">
        <f t="shared" si="112"/>
        <v>-846.79470293153315</v>
      </c>
      <c r="J575" s="18">
        <f t="shared" si="110"/>
        <v>214464.88509618907</v>
      </c>
      <c r="K575" s="21">
        <f t="shared" si="106"/>
        <v>100.07766024999999</v>
      </c>
      <c r="L575" s="21">
        <f t="shared" si="107"/>
        <v>110.80090450480945</v>
      </c>
      <c r="M575" s="19">
        <f t="shared" si="111"/>
        <v>2001553.2050000001</v>
      </c>
      <c r="N575" s="19">
        <f t="shared" si="111"/>
        <v>2216018.0900961892</v>
      </c>
    </row>
    <row r="576" spans="1:14" x14ac:dyDescent="0.15">
      <c r="A576" s="7">
        <f t="shared" si="108"/>
        <v>43278</v>
      </c>
      <c r="B576" s="10">
        <f t="shared" si="109"/>
        <v>2001553.2052970701</v>
      </c>
      <c r="C576" s="3">
        <f t="shared" si="113"/>
        <v>252.05479452054792</v>
      </c>
      <c r="D576" s="3">
        <f t="shared" si="102"/>
        <v>250.34206064180188</v>
      </c>
      <c r="E576" s="3">
        <f t="shared" si="103"/>
        <v>-1.712733878746036</v>
      </c>
      <c r="F576" s="3">
        <f t="shared" si="104"/>
        <v>2001551.4925631913</v>
      </c>
      <c r="G576" s="14">
        <f t="shared" si="105"/>
        <v>2001551.493</v>
      </c>
      <c r="I576" s="18">
        <f t="shared" si="112"/>
        <v>-848.50743681027916</v>
      </c>
      <c r="J576" s="18">
        <f t="shared" si="110"/>
        <v>214716.93989070962</v>
      </c>
      <c r="K576" s="21">
        <f t="shared" si="106"/>
        <v>100.07757465</v>
      </c>
      <c r="L576" s="21">
        <f t="shared" si="107"/>
        <v>110.81342164453548</v>
      </c>
      <c r="M576" s="19">
        <f t="shared" si="111"/>
        <v>2001551.493</v>
      </c>
      <c r="N576" s="19">
        <f t="shared" si="111"/>
        <v>2216268.4328907095</v>
      </c>
    </row>
    <row r="577" spans="1:14" x14ac:dyDescent="0.15">
      <c r="A577" s="7">
        <f t="shared" si="108"/>
        <v>43279</v>
      </c>
      <c r="B577" s="10">
        <f t="shared" si="109"/>
        <v>2001551.4925631913</v>
      </c>
      <c r="C577" s="3">
        <f t="shared" si="113"/>
        <v>252.05479452054792</v>
      </c>
      <c r="D577" s="3">
        <f t="shared" si="102"/>
        <v>250.3418464235001</v>
      </c>
      <c r="E577" s="3">
        <f t="shared" si="103"/>
        <v>-1.7129480970478141</v>
      </c>
      <c r="F577" s="3">
        <f t="shared" si="104"/>
        <v>2001549.7796150942</v>
      </c>
      <c r="G577" s="14">
        <f t="shared" si="105"/>
        <v>2001549.78</v>
      </c>
      <c r="I577" s="18">
        <f t="shared" si="112"/>
        <v>-850.220384907327</v>
      </c>
      <c r="J577" s="18">
        <f t="shared" si="110"/>
        <v>214968.99468523017</v>
      </c>
      <c r="K577" s="21">
        <f t="shared" si="106"/>
        <v>100.077489</v>
      </c>
      <c r="L577" s="21">
        <f t="shared" si="107"/>
        <v>110.82593873426151</v>
      </c>
      <c r="M577" s="19">
        <f t="shared" si="111"/>
        <v>2001549.78</v>
      </c>
      <c r="N577" s="19">
        <f t="shared" si="111"/>
        <v>2216518.7746852301</v>
      </c>
    </row>
    <row r="578" spans="1:14" x14ac:dyDescent="0.15">
      <c r="A578" s="7">
        <f t="shared" si="108"/>
        <v>43280</v>
      </c>
      <c r="B578" s="10">
        <f t="shared" si="109"/>
        <v>2001549.7796150942</v>
      </c>
      <c r="C578" s="3">
        <f t="shared" si="113"/>
        <v>252.05479452054792</v>
      </c>
      <c r="D578" s="3">
        <f t="shared" si="102"/>
        <v>250.34163217840521</v>
      </c>
      <c r="E578" s="3">
        <f t="shared" si="103"/>
        <v>-1.7131623421427093</v>
      </c>
      <c r="F578" s="3">
        <f t="shared" si="104"/>
        <v>2001548.0664527521</v>
      </c>
      <c r="G578" s="14">
        <f t="shared" si="105"/>
        <v>2001548.0660000001</v>
      </c>
      <c r="I578" s="18">
        <f t="shared" si="112"/>
        <v>-851.93354724946971</v>
      </c>
      <c r="J578" s="18">
        <f t="shared" si="110"/>
        <v>215221.04947975071</v>
      </c>
      <c r="K578" s="21">
        <f t="shared" si="106"/>
        <v>100.07740330000001</v>
      </c>
      <c r="L578" s="21">
        <f t="shared" si="107"/>
        <v>110.83845577398755</v>
      </c>
      <c r="M578" s="19">
        <f t="shared" si="111"/>
        <v>2001548.0660000003</v>
      </c>
      <c r="N578" s="19">
        <f t="shared" si="111"/>
        <v>2216769.115479751</v>
      </c>
    </row>
    <row r="579" spans="1:14" x14ac:dyDescent="0.15">
      <c r="A579" s="7">
        <f t="shared" si="108"/>
        <v>43281</v>
      </c>
      <c r="B579" s="10">
        <f t="shared" si="109"/>
        <v>2001548.0664527521</v>
      </c>
      <c r="C579" s="3">
        <f t="shared" si="113"/>
        <v>252.05479452054792</v>
      </c>
      <c r="D579" s="3">
        <f t="shared" si="102"/>
        <v>250.34141790651384</v>
      </c>
      <c r="E579" s="3">
        <f t="shared" si="103"/>
        <v>-1.7133766140340754</v>
      </c>
      <c r="F579" s="3">
        <f t="shared" si="104"/>
        <v>2001546.3530761381</v>
      </c>
      <c r="G579" s="14">
        <f t="shared" si="105"/>
        <v>2001546.3529999999</v>
      </c>
      <c r="I579" s="18">
        <f t="shared" si="112"/>
        <v>-853.64692386350384</v>
      </c>
      <c r="J579" s="18">
        <f t="shared" si="110"/>
        <v>215473.10427427126</v>
      </c>
      <c r="K579" s="21">
        <f t="shared" si="106"/>
        <v>100.07731764999998</v>
      </c>
      <c r="L579" s="21">
        <f t="shared" si="107"/>
        <v>110.85097286371355</v>
      </c>
      <c r="M579" s="19">
        <f t="shared" si="111"/>
        <v>2001546.3529999994</v>
      </c>
      <c r="N579" s="19">
        <f t="shared" si="111"/>
        <v>2217019.4572742712</v>
      </c>
    </row>
    <row r="580" spans="1:14" x14ac:dyDescent="0.15">
      <c r="A580" s="7">
        <f t="shared" si="108"/>
        <v>43282</v>
      </c>
      <c r="B580" s="10">
        <f t="shared" si="109"/>
        <v>2001546.3530761381</v>
      </c>
      <c r="C580" s="3">
        <f t="shared" si="113"/>
        <v>252.05479452054792</v>
      </c>
      <c r="D580" s="3">
        <f t="shared" si="102"/>
        <v>250.34120360782268</v>
      </c>
      <c r="E580" s="3">
        <f t="shared" si="103"/>
        <v>-1.7135909127252376</v>
      </c>
      <c r="F580" s="3">
        <f t="shared" si="104"/>
        <v>2001544.6394852253</v>
      </c>
      <c r="G580" s="14">
        <f t="shared" si="105"/>
        <v>2001544.639</v>
      </c>
      <c r="I580" s="18">
        <f t="shared" si="112"/>
        <v>-855.36051477622914</v>
      </c>
      <c r="J580" s="18">
        <f t="shared" si="110"/>
        <v>215725.15906879181</v>
      </c>
      <c r="K580" s="21">
        <f t="shared" si="106"/>
        <v>100.07723195</v>
      </c>
      <c r="L580" s="21">
        <f t="shared" si="107"/>
        <v>110.86348990343959</v>
      </c>
      <c r="M580" s="19">
        <f t="shared" si="111"/>
        <v>2001544.639</v>
      </c>
      <c r="N580" s="19">
        <f t="shared" si="111"/>
        <v>2217269.7980687916</v>
      </c>
    </row>
    <row r="581" spans="1:14" x14ac:dyDescent="0.15">
      <c r="A581" s="7">
        <f t="shared" si="108"/>
        <v>43283</v>
      </c>
      <c r="B581" s="10">
        <f t="shared" si="109"/>
        <v>2001544.6394852253</v>
      </c>
      <c r="C581" s="3">
        <f t="shared" si="113"/>
        <v>252.05479452054792</v>
      </c>
      <c r="D581" s="3">
        <f t="shared" si="102"/>
        <v>250.34098928232834</v>
      </c>
      <c r="E581" s="3">
        <f t="shared" si="103"/>
        <v>-1.7138052382195781</v>
      </c>
      <c r="F581" s="3">
        <f t="shared" si="104"/>
        <v>2001542.9256799871</v>
      </c>
      <c r="G581" s="14">
        <f t="shared" si="105"/>
        <v>2001542.926</v>
      </c>
      <c r="I581" s="18">
        <f t="shared" si="112"/>
        <v>-857.07432001444874</v>
      </c>
      <c r="J581" s="18">
        <f t="shared" si="110"/>
        <v>215977.21386331235</v>
      </c>
      <c r="K581" s="21">
        <f t="shared" si="106"/>
        <v>100.0771463</v>
      </c>
      <c r="L581" s="21">
        <f t="shared" si="107"/>
        <v>110.87600699316562</v>
      </c>
      <c r="M581" s="19">
        <f t="shared" si="111"/>
        <v>2001542.926</v>
      </c>
      <c r="N581" s="19">
        <f t="shared" si="111"/>
        <v>2217520.1398633122</v>
      </c>
    </row>
    <row r="582" spans="1:14" x14ac:dyDescent="0.15">
      <c r="A582" s="7">
        <f t="shared" si="108"/>
        <v>43284</v>
      </c>
      <c r="B582" s="10">
        <f t="shared" si="109"/>
        <v>2001542.9256799871</v>
      </c>
      <c r="C582" s="3">
        <f t="shared" si="113"/>
        <v>252.05479452054792</v>
      </c>
      <c r="D582" s="3">
        <f t="shared" si="102"/>
        <v>250.34077493002744</v>
      </c>
      <c r="E582" s="3">
        <f t="shared" si="103"/>
        <v>-1.7140195905204791</v>
      </c>
      <c r="F582" s="3">
        <f t="shared" si="104"/>
        <v>2001541.2116603965</v>
      </c>
      <c r="G582" s="14">
        <f t="shared" si="105"/>
        <v>2001541.2120000001</v>
      </c>
      <c r="I582" s="18">
        <f t="shared" si="112"/>
        <v>-858.78833960496922</v>
      </c>
      <c r="J582" s="18">
        <f t="shared" si="110"/>
        <v>216229.2686578329</v>
      </c>
      <c r="K582" s="21">
        <f t="shared" si="106"/>
        <v>100.07706060000001</v>
      </c>
      <c r="L582" s="21">
        <f t="shared" si="107"/>
        <v>110.88852403289165</v>
      </c>
      <c r="M582" s="19">
        <f t="shared" si="111"/>
        <v>2001541.2120000003</v>
      </c>
      <c r="N582" s="19">
        <f t="shared" si="111"/>
        <v>2217770.4806578327</v>
      </c>
    </row>
    <row r="583" spans="1:14" x14ac:dyDescent="0.15">
      <c r="A583" s="7">
        <f t="shared" si="108"/>
        <v>43285</v>
      </c>
      <c r="B583" s="10">
        <f t="shared" si="109"/>
        <v>2001541.2116603965</v>
      </c>
      <c r="C583" s="3">
        <f t="shared" si="113"/>
        <v>252.05479452054792</v>
      </c>
      <c r="D583" s="3">
        <f t="shared" si="102"/>
        <v>250.34056055091671</v>
      </c>
      <c r="E583" s="3">
        <f t="shared" si="103"/>
        <v>-1.7142339696312092</v>
      </c>
      <c r="F583" s="3">
        <f t="shared" si="104"/>
        <v>2001539.497426427</v>
      </c>
      <c r="G583" s="14">
        <f t="shared" si="105"/>
        <v>2001539.497</v>
      </c>
      <c r="I583" s="18">
        <f t="shared" si="112"/>
        <v>-860.50257357460043</v>
      </c>
      <c r="J583" s="18">
        <f t="shared" si="110"/>
        <v>216481.32345235345</v>
      </c>
      <c r="K583" s="21">
        <f t="shared" si="106"/>
        <v>100.07697485</v>
      </c>
      <c r="L583" s="21">
        <f t="shared" si="107"/>
        <v>110.90104102261768</v>
      </c>
      <c r="M583" s="19">
        <f t="shared" si="111"/>
        <v>2001539.497</v>
      </c>
      <c r="N583" s="19">
        <f t="shared" si="111"/>
        <v>2218020.8204523535</v>
      </c>
    </row>
    <row r="584" spans="1:14" x14ac:dyDescent="0.15">
      <c r="A584" s="7">
        <f t="shared" si="108"/>
        <v>43286</v>
      </c>
      <c r="B584" s="10">
        <f t="shared" si="109"/>
        <v>2001539.497426427</v>
      </c>
      <c r="C584" s="3">
        <f t="shared" si="113"/>
        <v>252.05479452054792</v>
      </c>
      <c r="D584" s="3">
        <f t="shared" si="102"/>
        <v>250.34034614499274</v>
      </c>
      <c r="E584" s="3">
        <f t="shared" si="103"/>
        <v>-1.7144483755551789</v>
      </c>
      <c r="F584" s="3">
        <f t="shared" si="104"/>
        <v>2001537.7829780513</v>
      </c>
      <c r="G584" s="14">
        <f t="shared" si="105"/>
        <v>2001537.7830000001</v>
      </c>
      <c r="I584" s="18">
        <f t="shared" si="112"/>
        <v>-862.21702195015564</v>
      </c>
      <c r="J584" s="18">
        <f t="shared" si="110"/>
        <v>216733.378246874</v>
      </c>
      <c r="K584" s="21">
        <f t="shared" si="106"/>
        <v>100.07688915</v>
      </c>
      <c r="L584" s="21">
        <f t="shared" si="107"/>
        <v>110.9135580623437</v>
      </c>
      <c r="M584" s="19">
        <f t="shared" si="111"/>
        <v>2001537.7830000001</v>
      </c>
      <c r="N584" s="19">
        <f t="shared" si="111"/>
        <v>2218271.1612468739</v>
      </c>
    </row>
    <row r="585" spans="1:14" x14ac:dyDescent="0.15">
      <c r="A585" s="7">
        <f t="shared" si="108"/>
        <v>43287</v>
      </c>
      <c r="B585" s="10">
        <f t="shared" si="109"/>
        <v>2001537.7829780513</v>
      </c>
      <c r="C585" s="3">
        <f t="shared" si="113"/>
        <v>252.05479452054792</v>
      </c>
      <c r="D585" s="3">
        <f t="shared" si="102"/>
        <v>250.34013171225214</v>
      </c>
      <c r="E585" s="3">
        <f t="shared" si="103"/>
        <v>-1.7146628082957704</v>
      </c>
      <c r="F585" s="3">
        <f t="shared" si="104"/>
        <v>2001536.0683152431</v>
      </c>
      <c r="G585" s="14">
        <f t="shared" si="105"/>
        <v>2001536.068</v>
      </c>
      <c r="I585" s="18">
        <f t="shared" si="112"/>
        <v>-863.93168475845141</v>
      </c>
      <c r="J585" s="18">
        <f t="shared" si="110"/>
        <v>216985.43304139454</v>
      </c>
      <c r="K585" s="21">
        <f t="shared" si="106"/>
        <v>100.0768034</v>
      </c>
      <c r="L585" s="21">
        <f t="shared" si="107"/>
        <v>110.92607505206973</v>
      </c>
      <c r="M585" s="19">
        <f t="shared" si="111"/>
        <v>2001536.0680000002</v>
      </c>
      <c r="N585" s="19">
        <f t="shared" si="111"/>
        <v>2218521.5010413947</v>
      </c>
    </row>
    <row r="586" spans="1:14" x14ac:dyDescent="0.15">
      <c r="A586" s="7">
        <f t="shared" si="108"/>
        <v>43288</v>
      </c>
      <c r="B586" s="10">
        <f t="shared" si="109"/>
        <v>2001536.0683152431</v>
      </c>
      <c r="C586" s="3">
        <f t="shared" si="113"/>
        <v>252.05479452054792</v>
      </c>
      <c r="D586" s="3">
        <f t="shared" si="102"/>
        <v>250.33991725269166</v>
      </c>
      <c r="E586" s="3">
        <f t="shared" si="103"/>
        <v>-1.7148772678562523</v>
      </c>
      <c r="F586" s="3">
        <f t="shared" si="104"/>
        <v>2001534.3534379753</v>
      </c>
      <c r="G586" s="14">
        <f t="shared" si="105"/>
        <v>2001534.3529999999</v>
      </c>
      <c r="I586" s="18">
        <f t="shared" si="112"/>
        <v>-865.64656202630772</v>
      </c>
      <c r="J586" s="18">
        <f t="shared" si="110"/>
        <v>217237.48783591509</v>
      </c>
      <c r="K586" s="21">
        <f t="shared" si="106"/>
        <v>100.07671764999999</v>
      </c>
      <c r="L586" s="21">
        <f t="shared" si="107"/>
        <v>110.93859204179574</v>
      </c>
      <c r="M586" s="19">
        <f t="shared" si="111"/>
        <v>2001534.3529999999</v>
      </c>
      <c r="N586" s="19">
        <f t="shared" si="111"/>
        <v>2218771.8408359149</v>
      </c>
    </row>
    <row r="587" spans="1:14" x14ac:dyDescent="0.15">
      <c r="A587" s="7">
        <f t="shared" si="108"/>
        <v>43289</v>
      </c>
      <c r="B587" s="10">
        <f t="shared" si="109"/>
        <v>2001534.3534379753</v>
      </c>
      <c r="C587" s="3">
        <f t="shared" si="113"/>
        <v>252.05479452054792</v>
      </c>
      <c r="D587" s="3">
        <f t="shared" si="102"/>
        <v>250.33970276630785</v>
      </c>
      <c r="E587" s="3">
        <f t="shared" si="103"/>
        <v>-1.7150917542400634</v>
      </c>
      <c r="F587" s="3">
        <f t="shared" si="104"/>
        <v>2001532.6383462211</v>
      </c>
      <c r="G587" s="14">
        <f t="shared" si="105"/>
        <v>2001532.638</v>
      </c>
      <c r="I587" s="18">
        <f t="shared" si="112"/>
        <v>-867.36165378054784</v>
      </c>
      <c r="J587" s="18">
        <f t="shared" si="110"/>
        <v>217489.54263043564</v>
      </c>
      <c r="K587" s="21">
        <f t="shared" si="106"/>
        <v>100.0766319</v>
      </c>
      <c r="L587" s="21">
        <f t="shared" si="107"/>
        <v>110.95110903152178</v>
      </c>
      <c r="M587" s="19">
        <f t="shared" si="111"/>
        <v>2001532.6379999998</v>
      </c>
      <c r="N587" s="19">
        <f t="shared" si="111"/>
        <v>2219022.1806304357</v>
      </c>
    </row>
    <row r="588" spans="1:14" x14ac:dyDescent="0.15">
      <c r="A588" s="7">
        <f t="shared" si="108"/>
        <v>43290</v>
      </c>
      <c r="B588" s="10">
        <f t="shared" si="109"/>
        <v>2001532.6383462211</v>
      </c>
      <c r="C588" s="3">
        <f t="shared" si="113"/>
        <v>252.05479452054792</v>
      </c>
      <c r="D588" s="3">
        <f t="shared" ref="D588:D651" si="114">B588*$B$8</f>
        <v>250.33948825309741</v>
      </c>
      <c r="E588" s="3">
        <f t="shared" ref="E588:E651" si="115">D588-C588</f>
        <v>-1.7153062674505009</v>
      </c>
      <c r="F588" s="3">
        <f t="shared" ref="F588:F651" si="116">B588+E588</f>
        <v>2001530.9230399537</v>
      </c>
      <c r="G588" s="14">
        <f t="shared" ref="G588:G651" si="117">ROUND(B588+B588*$B$8-C588,3)</f>
        <v>2001530.923</v>
      </c>
      <c r="I588" s="18">
        <f t="shared" si="112"/>
        <v>-869.07696004799834</v>
      </c>
      <c r="J588" s="18">
        <f t="shared" si="110"/>
        <v>217741.59742495618</v>
      </c>
      <c r="K588" s="21">
        <f t="shared" ref="K588:K651" si="118">G588/$E$6*100</f>
        <v>100.07654614999998</v>
      </c>
      <c r="L588" s="21">
        <f t="shared" ref="L588:L651" si="119">K588+J588/$E$6*100</f>
        <v>110.96362602124779</v>
      </c>
      <c r="M588" s="19">
        <f t="shared" si="111"/>
        <v>2001530.9229999997</v>
      </c>
      <c r="N588" s="19">
        <f t="shared" si="111"/>
        <v>2219272.520424956</v>
      </c>
    </row>
    <row r="589" spans="1:14" x14ac:dyDescent="0.15">
      <c r="A589" s="7">
        <f t="shared" ref="A589:A652" si="120">A588+1</f>
        <v>43291</v>
      </c>
      <c r="B589" s="10">
        <f t="shared" ref="B589:B652" si="121">F588</f>
        <v>2001530.9230399537</v>
      </c>
      <c r="C589" s="3">
        <f t="shared" si="113"/>
        <v>252.05479452054792</v>
      </c>
      <c r="D589" s="3">
        <f t="shared" si="114"/>
        <v>250.33927371305697</v>
      </c>
      <c r="E589" s="3">
        <f t="shared" si="115"/>
        <v>-1.7155208074909467</v>
      </c>
      <c r="F589" s="3">
        <f t="shared" si="116"/>
        <v>2001529.2075191461</v>
      </c>
      <c r="G589" s="14">
        <f t="shared" si="117"/>
        <v>2001529.2080000001</v>
      </c>
      <c r="I589" s="18">
        <f t="shared" si="112"/>
        <v>-870.79248085548932</v>
      </c>
      <c r="J589" s="18">
        <f t="shared" ref="J589:J652" si="122">C589+J588</f>
        <v>217993.65221947673</v>
      </c>
      <c r="K589" s="21">
        <f t="shared" si="118"/>
        <v>100.0764604</v>
      </c>
      <c r="L589" s="21">
        <f t="shared" si="119"/>
        <v>110.97614301097384</v>
      </c>
      <c r="M589" s="19">
        <f t="shared" ref="M589:N652" si="123">K589*$E$6/100</f>
        <v>2001529.2080000001</v>
      </c>
      <c r="N589" s="19">
        <f t="shared" si="123"/>
        <v>2219522.8602194767</v>
      </c>
    </row>
    <row r="590" spans="1:14" x14ac:dyDescent="0.15">
      <c r="A590" s="7">
        <f t="shared" si="120"/>
        <v>43292</v>
      </c>
      <c r="B590" s="10">
        <f t="shared" si="121"/>
        <v>2001529.2075191461</v>
      </c>
      <c r="C590" s="3">
        <f t="shared" si="113"/>
        <v>252.05479452054792</v>
      </c>
      <c r="D590" s="3">
        <f t="shared" si="114"/>
        <v>250.33905914618316</v>
      </c>
      <c r="E590" s="3">
        <f t="shared" si="115"/>
        <v>-1.7157353743647548</v>
      </c>
      <c r="F590" s="3">
        <f t="shared" si="116"/>
        <v>2001527.4917837719</v>
      </c>
      <c r="G590" s="14">
        <f t="shared" si="117"/>
        <v>2001527.4920000001</v>
      </c>
      <c r="I590" s="18">
        <f t="shared" ref="I590:I653" si="124">E590+I589</f>
        <v>-872.50821622985404</v>
      </c>
      <c r="J590" s="18">
        <f t="shared" si="122"/>
        <v>218245.70701399728</v>
      </c>
      <c r="K590" s="21">
        <f t="shared" si="118"/>
        <v>100.07637460000001</v>
      </c>
      <c r="L590" s="21">
        <f t="shared" si="119"/>
        <v>110.98865995069987</v>
      </c>
      <c r="M590" s="19">
        <f t="shared" si="123"/>
        <v>2001527.4920000001</v>
      </c>
      <c r="N590" s="19">
        <f t="shared" si="123"/>
        <v>2219773.1990139973</v>
      </c>
    </row>
    <row r="591" spans="1:14" x14ac:dyDescent="0.15">
      <c r="A591" s="7">
        <f t="shared" si="120"/>
        <v>43293</v>
      </c>
      <c r="B591" s="10">
        <f t="shared" si="121"/>
        <v>2001527.4917837719</v>
      </c>
      <c r="C591" s="3">
        <f t="shared" si="113"/>
        <v>252.05479452054792</v>
      </c>
      <c r="D591" s="3">
        <f t="shared" si="114"/>
        <v>250.33884455247266</v>
      </c>
      <c r="E591" s="3">
        <f t="shared" si="115"/>
        <v>-1.7159499680752504</v>
      </c>
      <c r="F591" s="3">
        <f t="shared" si="116"/>
        <v>2001525.7758338039</v>
      </c>
      <c r="G591" s="14">
        <f t="shared" si="117"/>
        <v>2001525.7760000001</v>
      </c>
      <c r="I591" s="18">
        <f t="shared" si="124"/>
        <v>-874.22416619792932</v>
      </c>
      <c r="J591" s="18">
        <f t="shared" si="122"/>
        <v>218497.76180851783</v>
      </c>
      <c r="K591" s="21">
        <f t="shared" si="118"/>
        <v>100.07628880000001</v>
      </c>
      <c r="L591" s="21">
        <f t="shared" si="119"/>
        <v>111.00117689042591</v>
      </c>
      <c r="M591" s="19">
        <f t="shared" si="123"/>
        <v>2001525.7760000003</v>
      </c>
      <c r="N591" s="19">
        <f t="shared" si="123"/>
        <v>2220023.5378085179</v>
      </c>
    </row>
    <row r="592" spans="1:14" x14ac:dyDescent="0.15">
      <c r="A592" s="7">
        <f t="shared" si="120"/>
        <v>43294</v>
      </c>
      <c r="B592" s="10">
        <f t="shared" si="121"/>
        <v>2001525.7758338039</v>
      </c>
      <c r="C592" s="3">
        <f t="shared" si="113"/>
        <v>252.05479452054792</v>
      </c>
      <c r="D592" s="3">
        <f t="shared" si="114"/>
        <v>250.33862993192207</v>
      </c>
      <c r="E592" s="3">
        <f t="shared" si="115"/>
        <v>-1.7161645886258441</v>
      </c>
      <c r="F592" s="3">
        <f t="shared" si="116"/>
        <v>2001524.0596692152</v>
      </c>
      <c r="G592" s="14">
        <f t="shared" si="117"/>
        <v>2001524.06</v>
      </c>
      <c r="I592" s="18">
        <f t="shared" si="124"/>
        <v>-875.94033078655514</v>
      </c>
      <c r="J592" s="18">
        <f t="shared" si="122"/>
        <v>218749.81660303837</v>
      </c>
      <c r="K592" s="21">
        <f t="shared" si="118"/>
        <v>100.07620299999999</v>
      </c>
      <c r="L592" s="21">
        <f t="shared" si="119"/>
        <v>111.01369383015191</v>
      </c>
      <c r="M592" s="19">
        <f t="shared" si="123"/>
        <v>2001524.0599999996</v>
      </c>
      <c r="N592" s="19">
        <f t="shared" si="123"/>
        <v>2220273.8766030381</v>
      </c>
    </row>
    <row r="593" spans="1:14" x14ac:dyDescent="0.15">
      <c r="A593" s="7">
        <f t="shared" si="120"/>
        <v>43295</v>
      </c>
      <c r="B593" s="10">
        <f t="shared" si="121"/>
        <v>2001524.0596692152</v>
      </c>
      <c r="C593" s="3">
        <f t="shared" si="113"/>
        <v>252.05479452054792</v>
      </c>
      <c r="D593" s="3">
        <f t="shared" si="114"/>
        <v>250.33841528452803</v>
      </c>
      <c r="E593" s="3">
        <f t="shared" si="115"/>
        <v>-1.7163792360198897</v>
      </c>
      <c r="F593" s="3">
        <f t="shared" si="116"/>
        <v>2001522.3432899793</v>
      </c>
      <c r="G593" s="14">
        <f t="shared" si="117"/>
        <v>2001522.3430000001</v>
      </c>
      <c r="I593" s="18">
        <f t="shared" si="124"/>
        <v>-877.656710022575</v>
      </c>
      <c r="J593" s="18">
        <f t="shared" si="122"/>
        <v>219001.87139755892</v>
      </c>
      <c r="K593" s="21">
        <f t="shared" si="118"/>
        <v>100.07611715</v>
      </c>
      <c r="L593" s="21">
        <f t="shared" si="119"/>
        <v>111.02621071987795</v>
      </c>
      <c r="M593" s="19">
        <f t="shared" si="123"/>
        <v>2001522.3430000001</v>
      </c>
      <c r="N593" s="19">
        <f t="shared" si="123"/>
        <v>2220524.2143975589</v>
      </c>
    </row>
    <row r="594" spans="1:14" x14ac:dyDescent="0.15">
      <c r="A594" s="7">
        <f t="shared" si="120"/>
        <v>43296</v>
      </c>
      <c r="B594" s="10">
        <f t="shared" si="121"/>
        <v>2001522.3432899793</v>
      </c>
      <c r="C594" s="3">
        <f t="shared" si="113"/>
        <v>252.05479452054792</v>
      </c>
      <c r="D594" s="3">
        <f t="shared" si="114"/>
        <v>250.33820061028723</v>
      </c>
      <c r="E594" s="3">
        <f t="shared" si="115"/>
        <v>-1.7165939102606842</v>
      </c>
      <c r="F594" s="3">
        <f t="shared" si="116"/>
        <v>2001520.626696069</v>
      </c>
      <c r="G594" s="14">
        <f t="shared" si="117"/>
        <v>2001520.6270000001</v>
      </c>
      <c r="I594" s="18">
        <f t="shared" si="124"/>
        <v>-879.37330393283571</v>
      </c>
      <c r="J594" s="18">
        <f t="shared" si="122"/>
        <v>219253.92619207947</v>
      </c>
      <c r="K594" s="21">
        <f t="shared" si="118"/>
        <v>100.07603135000001</v>
      </c>
      <c r="L594" s="21">
        <f t="shared" si="119"/>
        <v>111.03872765960398</v>
      </c>
      <c r="M594" s="19">
        <f t="shared" si="123"/>
        <v>2001520.6270000001</v>
      </c>
      <c r="N594" s="19">
        <f t="shared" si="123"/>
        <v>2220774.5531920795</v>
      </c>
    </row>
    <row r="595" spans="1:14" x14ac:dyDescent="0.15">
      <c r="A595" s="7">
        <f t="shared" si="120"/>
        <v>43297</v>
      </c>
      <c r="B595" s="10">
        <f t="shared" si="121"/>
        <v>2001520.626696069</v>
      </c>
      <c r="C595" s="3">
        <f t="shared" si="113"/>
        <v>252.05479452054792</v>
      </c>
      <c r="D595" s="3">
        <f t="shared" si="114"/>
        <v>250.33798590919628</v>
      </c>
      <c r="E595" s="3">
        <f t="shared" si="115"/>
        <v>-1.7168086113516381</v>
      </c>
      <c r="F595" s="3">
        <f t="shared" si="116"/>
        <v>2001518.9098874577</v>
      </c>
      <c r="G595" s="14">
        <f t="shared" si="117"/>
        <v>2001518.91</v>
      </c>
      <c r="I595" s="18">
        <f t="shared" si="124"/>
        <v>-881.09011254418738</v>
      </c>
      <c r="J595" s="18">
        <f t="shared" si="122"/>
        <v>219505.98098660001</v>
      </c>
      <c r="K595" s="21">
        <f t="shared" si="118"/>
        <v>100.07594549999999</v>
      </c>
      <c r="L595" s="21">
        <f t="shared" si="119"/>
        <v>111.05124454932999</v>
      </c>
      <c r="M595" s="19">
        <f t="shared" si="123"/>
        <v>2001518.9099999997</v>
      </c>
      <c r="N595" s="19">
        <f t="shared" si="123"/>
        <v>2221024.8909866</v>
      </c>
    </row>
    <row r="596" spans="1:14" x14ac:dyDescent="0.15">
      <c r="A596" s="7">
        <f t="shared" si="120"/>
        <v>43298</v>
      </c>
      <c r="B596" s="10">
        <f t="shared" si="121"/>
        <v>2001518.9098874577</v>
      </c>
      <c r="C596" s="3">
        <f t="shared" si="113"/>
        <v>252.05479452054792</v>
      </c>
      <c r="D596" s="3">
        <f t="shared" si="114"/>
        <v>250.33777118125184</v>
      </c>
      <c r="E596" s="3">
        <f t="shared" si="115"/>
        <v>-1.7170233392960768</v>
      </c>
      <c r="F596" s="3">
        <f t="shared" si="116"/>
        <v>2001517.1928641184</v>
      </c>
      <c r="G596" s="14">
        <f t="shared" si="117"/>
        <v>2001517.193</v>
      </c>
      <c r="I596" s="18">
        <f t="shared" si="124"/>
        <v>-882.8071358834834</v>
      </c>
      <c r="J596" s="18">
        <f t="shared" si="122"/>
        <v>219758.03578112056</v>
      </c>
      <c r="K596" s="21">
        <f t="shared" si="118"/>
        <v>100.07585964999998</v>
      </c>
      <c r="L596" s="21">
        <f t="shared" si="119"/>
        <v>111.06376143905601</v>
      </c>
      <c r="M596" s="19">
        <f t="shared" si="123"/>
        <v>2001517.1929999997</v>
      </c>
      <c r="N596" s="19">
        <f t="shared" si="123"/>
        <v>2221275.2287811204</v>
      </c>
    </row>
    <row r="597" spans="1:14" x14ac:dyDescent="0.15">
      <c r="A597" s="7">
        <f t="shared" si="120"/>
        <v>43299</v>
      </c>
      <c r="B597" s="10">
        <f t="shared" si="121"/>
        <v>2001517.1928641184</v>
      </c>
      <c r="C597" s="3">
        <f t="shared" si="113"/>
        <v>252.05479452054792</v>
      </c>
      <c r="D597" s="3">
        <f t="shared" si="114"/>
        <v>250.3375564264505</v>
      </c>
      <c r="E597" s="3">
        <f t="shared" si="115"/>
        <v>-1.7172380940974108</v>
      </c>
      <c r="F597" s="3">
        <f t="shared" si="116"/>
        <v>2001515.4756260242</v>
      </c>
      <c r="G597" s="14">
        <f t="shared" si="117"/>
        <v>2001515.476</v>
      </c>
      <c r="I597" s="18">
        <f t="shared" si="124"/>
        <v>-884.52437397758081</v>
      </c>
      <c r="J597" s="18">
        <f t="shared" si="122"/>
        <v>220010.09057564111</v>
      </c>
      <c r="K597" s="21">
        <f t="shared" si="118"/>
        <v>100.07577380000001</v>
      </c>
      <c r="L597" s="21">
        <f t="shared" si="119"/>
        <v>111.07627832878207</v>
      </c>
      <c r="M597" s="19">
        <f t="shared" si="123"/>
        <v>2001515.4760000003</v>
      </c>
      <c r="N597" s="19">
        <f t="shared" si="123"/>
        <v>2221525.5665756413</v>
      </c>
    </row>
    <row r="598" spans="1:14" x14ac:dyDescent="0.15">
      <c r="A598" s="7">
        <f t="shared" si="120"/>
        <v>43300</v>
      </c>
      <c r="B598" s="10">
        <f t="shared" si="121"/>
        <v>2001515.4756260242</v>
      </c>
      <c r="C598" s="3">
        <f t="shared" si="113"/>
        <v>252.05479452054792</v>
      </c>
      <c r="D598" s="3">
        <f t="shared" si="114"/>
        <v>250.33734164478895</v>
      </c>
      <c r="E598" s="3">
        <f t="shared" si="115"/>
        <v>-1.7174528757589655</v>
      </c>
      <c r="F598" s="3">
        <f t="shared" si="116"/>
        <v>2001513.7581731484</v>
      </c>
      <c r="G598" s="14">
        <f t="shared" si="117"/>
        <v>2001513.7579999999</v>
      </c>
      <c r="I598" s="18">
        <f t="shared" si="124"/>
        <v>-886.24182685333972</v>
      </c>
      <c r="J598" s="18">
        <f t="shared" si="122"/>
        <v>220262.14537016166</v>
      </c>
      <c r="K598" s="21">
        <f t="shared" si="118"/>
        <v>100.07568789999999</v>
      </c>
      <c r="L598" s="21">
        <f t="shared" si="119"/>
        <v>111.08879516850807</v>
      </c>
      <c r="M598" s="19">
        <f t="shared" si="123"/>
        <v>2001513.7579999999</v>
      </c>
      <c r="N598" s="19">
        <f t="shared" si="123"/>
        <v>2221775.9033701615</v>
      </c>
    </row>
    <row r="599" spans="1:14" x14ac:dyDescent="0.15">
      <c r="A599" s="7">
        <f t="shared" si="120"/>
        <v>43301</v>
      </c>
      <c r="B599" s="10">
        <f t="shared" si="121"/>
        <v>2001513.7581731484</v>
      </c>
      <c r="C599" s="3">
        <f t="shared" si="113"/>
        <v>252.05479452054792</v>
      </c>
      <c r="D599" s="3">
        <f t="shared" si="114"/>
        <v>250.33712683626385</v>
      </c>
      <c r="E599" s="3">
        <f t="shared" si="115"/>
        <v>-1.7176676842840664</v>
      </c>
      <c r="F599" s="3">
        <f t="shared" si="116"/>
        <v>2001512.0405054642</v>
      </c>
      <c r="G599" s="14">
        <f t="shared" si="117"/>
        <v>2001512.041</v>
      </c>
      <c r="I599" s="18">
        <f t="shared" si="124"/>
        <v>-887.95949453762375</v>
      </c>
      <c r="J599" s="18">
        <f t="shared" si="122"/>
        <v>220514.2001646822</v>
      </c>
      <c r="K599" s="21">
        <f t="shared" si="118"/>
        <v>100.07560204999999</v>
      </c>
      <c r="L599" s="21">
        <f t="shared" si="119"/>
        <v>111.1013120582341</v>
      </c>
      <c r="M599" s="19">
        <f t="shared" si="123"/>
        <v>2001512.0409999997</v>
      </c>
      <c r="N599" s="19">
        <f t="shared" si="123"/>
        <v>2222026.241164682</v>
      </c>
    </row>
    <row r="600" spans="1:14" x14ac:dyDescent="0.15">
      <c r="A600" s="7">
        <f t="shared" si="120"/>
        <v>43302</v>
      </c>
      <c r="B600" s="10">
        <f t="shared" si="121"/>
        <v>2001512.0405054642</v>
      </c>
      <c r="C600" s="3">
        <f t="shared" si="113"/>
        <v>252.05479452054792</v>
      </c>
      <c r="D600" s="3">
        <f t="shared" si="114"/>
        <v>250.33691200087179</v>
      </c>
      <c r="E600" s="3">
        <f t="shared" si="115"/>
        <v>-1.7178825196761238</v>
      </c>
      <c r="F600" s="3">
        <f t="shared" si="116"/>
        <v>2001510.3226229446</v>
      </c>
      <c r="G600" s="14">
        <f t="shared" si="117"/>
        <v>2001510.3230000001</v>
      </c>
      <c r="I600" s="18">
        <f t="shared" si="124"/>
        <v>-889.67737705729985</v>
      </c>
      <c r="J600" s="18">
        <f t="shared" si="122"/>
        <v>220766.25495920275</v>
      </c>
      <c r="K600" s="21">
        <f t="shared" si="118"/>
        <v>100.07551615000001</v>
      </c>
      <c r="L600" s="21">
        <f t="shared" si="119"/>
        <v>111.11382889796015</v>
      </c>
      <c r="M600" s="19">
        <f t="shared" si="123"/>
        <v>2001510.3230000001</v>
      </c>
      <c r="N600" s="19">
        <f t="shared" si="123"/>
        <v>2222276.5779592027</v>
      </c>
    </row>
    <row r="601" spans="1:14" x14ac:dyDescent="0.15">
      <c r="A601" s="7">
        <f t="shared" si="120"/>
        <v>43303</v>
      </c>
      <c r="B601" s="10">
        <f t="shared" si="121"/>
        <v>2001510.3226229446</v>
      </c>
      <c r="C601" s="3">
        <f t="shared" si="113"/>
        <v>252.05479452054792</v>
      </c>
      <c r="D601" s="3">
        <f t="shared" si="114"/>
        <v>250.33669713860945</v>
      </c>
      <c r="E601" s="3">
        <f t="shared" si="115"/>
        <v>-1.7180973819384633</v>
      </c>
      <c r="F601" s="3">
        <f t="shared" si="116"/>
        <v>2001508.6045255626</v>
      </c>
      <c r="G601" s="14">
        <f t="shared" si="117"/>
        <v>2001508.605</v>
      </c>
      <c r="I601" s="18">
        <f t="shared" si="124"/>
        <v>-891.39547443923834</v>
      </c>
      <c r="J601" s="18">
        <f t="shared" si="122"/>
        <v>221018.3097537233</v>
      </c>
      <c r="K601" s="21">
        <f t="shared" si="118"/>
        <v>100.07543025000001</v>
      </c>
      <c r="L601" s="21">
        <f t="shared" si="119"/>
        <v>111.12634573768618</v>
      </c>
      <c r="M601" s="19">
        <f t="shared" si="123"/>
        <v>2001508.6050000002</v>
      </c>
      <c r="N601" s="19">
        <f t="shared" si="123"/>
        <v>2222526.9147537234</v>
      </c>
    </row>
    <row r="602" spans="1:14" x14ac:dyDescent="0.15">
      <c r="A602" s="7">
        <f t="shared" si="120"/>
        <v>43304</v>
      </c>
      <c r="B602" s="10">
        <f t="shared" si="121"/>
        <v>2001508.6045255626</v>
      </c>
      <c r="C602" s="3">
        <f t="shared" si="113"/>
        <v>252.05479452054792</v>
      </c>
      <c r="D602" s="3">
        <f t="shared" si="114"/>
        <v>250.33648224947342</v>
      </c>
      <c r="E602" s="3">
        <f t="shared" si="115"/>
        <v>-1.7183122710744954</v>
      </c>
      <c r="F602" s="3">
        <f t="shared" si="116"/>
        <v>2001506.8862132914</v>
      </c>
      <c r="G602" s="14">
        <f t="shared" si="117"/>
        <v>2001506.8859999999</v>
      </c>
      <c r="I602" s="18">
        <f t="shared" si="124"/>
        <v>-893.11378671031287</v>
      </c>
      <c r="J602" s="18">
        <f t="shared" si="122"/>
        <v>221270.36454824384</v>
      </c>
      <c r="K602" s="21">
        <f t="shared" si="118"/>
        <v>100.0753443</v>
      </c>
      <c r="L602" s="21">
        <f t="shared" si="119"/>
        <v>111.13886252741219</v>
      </c>
      <c r="M602" s="19">
        <f t="shared" si="123"/>
        <v>2001506.8859999999</v>
      </c>
      <c r="N602" s="19">
        <f t="shared" si="123"/>
        <v>2222777.250548244</v>
      </c>
    </row>
    <row r="603" spans="1:14" x14ac:dyDescent="0.15">
      <c r="A603" s="7">
        <f t="shared" si="120"/>
        <v>43305</v>
      </c>
      <c r="B603" s="10">
        <f t="shared" si="121"/>
        <v>2001506.8862132914</v>
      </c>
      <c r="C603" s="3">
        <f t="shared" si="113"/>
        <v>252.05479452054792</v>
      </c>
      <c r="D603" s="3">
        <f t="shared" si="114"/>
        <v>250.33626733346037</v>
      </c>
      <c r="E603" s="3">
        <f t="shared" si="115"/>
        <v>-1.7185271870875454</v>
      </c>
      <c r="F603" s="3">
        <f t="shared" si="116"/>
        <v>2001505.1676861043</v>
      </c>
      <c r="G603" s="14">
        <f t="shared" si="117"/>
        <v>2001505.1680000001</v>
      </c>
      <c r="I603" s="18">
        <f t="shared" si="124"/>
        <v>-894.83231389740035</v>
      </c>
      <c r="J603" s="18">
        <f t="shared" si="122"/>
        <v>221522.41934276439</v>
      </c>
      <c r="K603" s="21">
        <f t="shared" si="118"/>
        <v>100.0752584</v>
      </c>
      <c r="L603" s="21">
        <f t="shared" si="119"/>
        <v>111.15137936713822</v>
      </c>
      <c r="M603" s="19">
        <f t="shared" si="123"/>
        <v>2001505.1679999998</v>
      </c>
      <c r="N603" s="19">
        <f t="shared" si="123"/>
        <v>2223027.5873427643</v>
      </c>
    </row>
    <row r="604" spans="1:14" x14ac:dyDescent="0.15">
      <c r="A604" s="7">
        <f t="shared" si="120"/>
        <v>43306</v>
      </c>
      <c r="B604" s="10">
        <f t="shared" si="121"/>
        <v>2001505.1676861043</v>
      </c>
      <c r="C604" s="3">
        <f t="shared" si="113"/>
        <v>252.05479452054792</v>
      </c>
      <c r="D604" s="3">
        <f t="shared" si="114"/>
        <v>250.33605239056695</v>
      </c>
      <c r="E604" s="3">
        <f t="shared" si="115"/>
        <v>-1.7187421299809671</v>
      </c>
      <c r="F604" s="3">
        <f t="shared" si="116"/>
        <v>2001503.4489439742</v>
      </c>
      <c r="G604" s="14">
        <f t="shared" si="117"/>
        <v>2001503.449</v>
      </c>
      <c r="I604" s="18">
        <f t="shared" si="124"/>
        <v>-896.55105602738126</v>
      </c>
      <c r="J604" s="18">
        <f t="shared" si="122"/>
        <v>221774.47413728494</v>
      </c>
      <c r="K604" s="21">
        <f t="shared" si="118"/>
        <v>100.07517245</v>
      </c>
      <c r="L604" s="21">
        <f t="shared" si="119"/>
        <v>111.16389615686424</v>
      </c>
      <c r="M604" s="19">
        <f t="shared" si="123"/>
        <v>2001503.449</v>
      </c>
      <c r="N604" s="19">
        <f t="shared" si="123"/>
        <v>2223277.9231372848</v>
      </c>
    </row>
    <row r="605" spans="1:14" x14ac:dyDescent="0.15">
      <c r="A605" s="7">
        <f t="shared" si="120"/>
        <v>43307</v>
      </c>
      <c r="B605" s="10">
        <f t="shared" si="121"/>
        <v>2001503.4489439742</v>
      </c>
      <c r="C605" s="3">
        <f t="shared" si="113"/>
        <v>252.05479452054792</v>
      </c>
      <c r="D605" s="3">
        <f t="shared" si="114"/>
        <v>250.33583742078977</v>
      </c>
      <c r="E605" s="3">
        <f t="shared" si="115"/>
        <v>-1.7189570997581427</v>
      </c>
      <c r="F605" s="3">
        <f t="shared" si="116"/>
        <v>2001501.7299868744</v>
      </c>
      <c r="G605" s="14">
        <f t="shared" si="117"/>
        <v>2001501.73</v>
      </c>
      <c r="I605" s="18">
        <f t="shared" si="124"/>
        <v>-898.27001312713946</v>
      </c>
      <c r="J605" s="18">
        <f t="shared" si="122"/>
        <v>222026.52893180549</v>
      </c>
      <c r="K605" s="21">
        <f t="shared" si="118"/>
        <v>100.07508650000001</v>
      </c>
      <c r="L605" s="21">
        <f t="shared" si="119"/>
        <v>111.17641294659029</v>
      </c>
      <c r="M605" s="19">
        <f t="shared" si="123"/>
        <v>2001501.7300000002</v>
      </c>
      <c r="N605" s="19">
        <f t="shared" si="123"/>
        <v>2223528.2589318058</v>
      </c>
    </row>
    <row r="606" spans="1:14" x14ac:dyDescent="0.15">
      <c r="A606" s="7">
        <f t="shared" si="120"/>
        <v>43308</v>
      </c>
      <c r="B606" s="10">
        <f t="shared" si="121"/>
        <v>2001501.7299868744</v>
      </c>
      <c r="C606" s="3">
        <f t="shared" si="113"/>
        <v>252.05479452054792</v>
      </c>
      <c r="D606" s="3">
        <f t="shared" si="114"/>
        <v>250.33562242412549</v>
      </c>
      <c r="E606" s="3">
        <f t="shared" si="115"/>
        <v>-1.719172096422426</v>
      </c>
      <c r="F606" s="3">
        <f t="shared" si="116"/>
        <v>2001500.010814778</v>
      </c>
      <c r="G606" s="14">
        <f t="shared" si="117"/>
        <v>2001500.0109999999</v>
      </c>
      <c r="I606" s="18">
        <f t="shared" si="124"/>
        <v>-899.98918522356189</v>
      </c>
      <c r="J606" s="18">
        <f t="shared" si="122"/>
        <v>222278.58372632603</v>
      </c>
      <c r="K606" s="21">
        <f t="shared" si="118"/>
        <v>100.07500055</v>
      </c>
      <c r="L606" s="21">
        <f t="shared" si="119"/>
        <v>111.1889297363163</v>
      </c>
      <c r="M606" s="19">
        <f t="shared" si="123"/>
        <v>2001500.0109999999</v>
      </c>
      <c r="N606" s="19">
        <f t="shared" si="123"/>
        <v>2223778.5947263259</v>
      </c>
    </row>
    <row r="607" spans="1:14" x14ac:dyDescent="0.15">
      <c r="A607" s="7">
        <f t="shared" si="120"/>
        <v>43309</v>
      </c>
      <c r="B607" s="10">
        <f t="shared" si="121"/>
        <v>2001500.010814778</v>
      </c>
      <c r="C607" s="3">
        <f t="shared" si="113"/>
        <v>252.05479452054792</v>
      </c>
      <c r="D607" s="3">
        <f t="shared" si="114"/>
        <v>250.33540740057074</v>
      </c>
      <c r="E607" s="3">
        <f t="shared" si="115"/>
        <v>-1.7193871199771706</v>
      </c>
      <c r="F607" s="3">
        <f t="shared" si="116"/>
        <v>2001498.2914276582</v>
      </c>
      <c r="G607" s="14">
        <f t="shared" si="117"/>
        <v>2001498.291</v>
      </c>
      <c r="I607" s="18">
        <f t="shared" si="124"/>
        <v>-901.70857234353912</v>
      </c>
      <c r="J607" s="18">
        <f t="shared" si="122"/>
        <v>222530.63852084658</v>
      </c>
      <c r="K607" s="21">
        <f t="shared" si="118"/>
        <v>100.07491454999999</v>
      </c>
      <c r="L607" s="21">
        <f t="shared" si="119"/>
        <v>111.20144647604232</v>
      </c>
      <c r="M607" s="19">
        <f t="shared" si="123"/>
        <v>2001498.2909999997</v>
      </c>
      <c r="N607" s="19">
        <f t="shared" si="123"/>
        <v>2224028.9295208463</v>
      </c>
    </row>
    <row r="608" spans="1:14" x14ac:dyDescent="0.15">
      <c r="A608" s="7">
        <f t="shared" si="120"/>
        <v>43310</v>
      </c>
      <c r="B608" s="10">
        <f t="shared" si="121"/>
        <v>2001498.2914276582</v>
      </c>
      <c r="C608" s="3">
        <f t="shared" si="113"/>
        <v>252.05479452054792</v>
      </c>
      <c r="D608" s="3">
        <f t="shared" si="114"/>
        <v>250.33519235012218</v>
      </c>
      <c r="E608" s="3">
        <f t="shared" si="115"/>
        <v>-1.7196021704257305</v>
      </c>
      <c r="F608" s="3">
        <f t="shared" si="116"/>
        <v>2001496.5718254878</v>
      </c>
      <c r="G608" s="14">
        <f t="shared" si="117"/>
        <v>2001496.5719999999</v>
      </c>
      <c r="I608" s="18">
        <f t="shared" si="124"/>
        <v>-903.4281745139649</v>
      </c>
      <c r="J608" s="18">
        <f t="shared" si="122"/>
        <v>222782.69331536713</v>
      </c>
      <c r="K608" s="21">
        <f t="shared" si="118"/>
        <v>100.07482859999999</v>
      </c>
      <c r="L608" s="21">
        <f t="shared" si="119"/>
        <v>111.21396326576834</v>
      </c>
      <c r="M608" s="19">
        <f t="shared" si="123"/>
        <v>2001496.5719999999</v>
      </c>
      <c r="N608" s="19">
        <f t="shared" si="123"/>
        <v>2224279.2653153669</v>
      </c>
    </row>
    <row r="609" spans="1:14" x14ac:dyDescent="0.15">
      <c r="A609" s="7">
        <f t="shared" si="120"/>
        <v>43311</v>
      </c>
      <c r="B609" s="10">
        <f t="shared" si="121"/>
        <v>2001496.5718254878</v>
      </c>
      <c r="C609" s="3">
        <f t="shared" si="113"/>
        <v>252.05479452054792</v>
      </c>
      <c r="D609" s="3">
        <f t="shared" si="114"/>
        <v>250.3349772727764</v>
      </c>
      <c r="E609" s="3">
        <f t="shared" si="115"/>
        <v>-1.7198172477715161</v>
      </c>
      <c r="F609" s="3">
        <f t="shared" si="116"/>
        <v>2001494.8520082401</v>
      </c>
      <c r="G609" s="14">
        <f t="shared" si="117"/>
        <v>2001494.852</v>
      </c>
      <c r="I609" s="18">
        <f t="shared" si="124"/>
        <v>-905.14799176173642</v>
      </c>
      <c r="J609" s="18">
        <f t="shared" si="122"/>
        <v>223034.74810988767</v>
      </c>
      <c r="K609" s="21">
        <f t="shared" si="118"/>
        <v>100.07474259999999</v>
      </c>
      <c r="L609" s="21">
        <f t="shared" si="119"/>
        <v>111.22648000549438</v>
      </c>
      <c r="M609" s="19">
        <f t="shared" si="123"/>
        <v>2001494.852</v>
      </c>
      <c r="N609" s="19">
        <f t="shared" si="123"/>
        <v>2224529.6001098878</v>
      </c>
    </row>
    <row r="610" spans="1:14" x14ac:dyDescent="0.15">
      <c r="A610" s="7">
        <f t="shared" si="120"/>
        <v>43312</v>
      </c>
      <c r="B610" s="10">
        <f t="shared" si="121"/>
        <v>2001494.8520082401</v>
      </c>
      <c r="C610" s="3">
        <f t="shared" si="113"/>
        <v>252.05479452054792</v>
      </c>
      <c r="D610" s="3">
        <f t="shared" si="114"/>
        <v>250.33476216853006</v>
      </c>
      <c r="E610" s="3">
        <f t="shared" si="115"/>
        <v>-1.7200323520178529</v>
      </c>
      <c r="F610" s="3">
        <f t="shared" si="116"/>
        <v>2001493.131975888</v>
      </c>
      <c r="G610" s="14">
        <f t="shared" si="117"/>
        <v>2001493.132</v>
      </c>
      <c r="I610" s="18">
        <f t="shared" si="124"/>
        <v>-906.86802411375425</v>
      </c>
      <c r="J610" s="18">
        <f t="shared" si="122"/>
        <v>223286.80290440822</v>
      </c>
      <c r="K610" s="21">
        <f t="shared" si="118"/>
        <v>100.07465659999998</v>
      </c>
      <c r="L610" s="21">
        <f t="shared" si="119"/>
        <v>111.23899674522039</v>
      </c>
      <c r="M610" s="19">
        <f t="shared" si="123"/>
        <v>2001493.1319999995</v>
      </c>
      <c r="N610" s="19">
        <f t="shared" si="123"/>
        <v>2224779.9349044077</v>
      </c>
    </row>
    <row r="611" spans="1:14" x14ac:dyDescent="0.15">
      <c r="A611" s="7">
        <f t="shared" si="120"/>
        <v>43313</v>
      </c>
      <c r="B611" s="10">
        <f t="shared" si="121"/>
        <v>2001493.131975888</v>
      </c>
      <c r="C611" s="3">
        <f t="shared" si="113"/>
        <v>252.05479452054792</v>
      </c>
      <c r="D611" s="3">
        <f t="shared" si="114"/>
        <v>250.33454703737979</v>
      </c>
      <c r="E611" s="3">
        <f t="shared" si="115"/>
        <v>-1.7202474831681229</v>
      </c>
      <c r="F611" s="3">
        <f t="shared" si="116"/>
        <v>2001491.4117284049</v>
      </c>
      <c r="G611" s="14">
        <f t="shared" si="117"/>
        <v>2001491.412</v>
      </c>
      <c r="I611" s="18">
        <f t="shared" si="124"/>
        <v>-908.58827159692237</v>
      </c>
      <c r="J611" s="18">
        <f t="shared" si="122"/>
        <v>223538.85769892877</v>
      </c>
      <c r="K611" s="21">
        <f t="shared" si="118"/>
        <v>100.0745706</v>
      </c>
      <c r="L611" s="21">
        <f t="shared" si="119"/>
        <v>111.25151348494644</v>
      </c>
      <c r="M611" s="19">
        <f t="shared" si="123"/>
        <v>2001491.4119999998</v>
      </c>
      <c r="N611" s="19">
        <f t="shared" si="123"/>
        <v>2225030.269698929</v>
      </c>
    </row>
    <row r="612" spans="1:14" x14ac:dyDescent="0.15">
      <c r="A612" s="7">
        <f t="shared" si="120"/>
        <v>43314</v>
      </c>
      <c r="B612" s="10">
        <f t="shared" si="121"/>
        <v>2001491.4117284049</v>
      </c>
      <c r="C612" s="3">
        <f t="shared" si="113"/>
        <v>252.05479452054792</v>
      </c>
      <c r="D612" s="3">
        <f t="shared" si="114"/>
        <v>250.33433187932226</v>
      </c>
      <c r="E612" s="3">
        <f t="shared" si="115"/>
        <v>-1.7204626412256516</v>
      </c>
      <c r="F612" s="3">
        <f t="shared" si="116"/>
        <v>2001489.6912657637</v>
      </c>
      <c r="G612" s="14">
        <f t="shared" si="117"/>
        <v>2001489.6910000001</v>
      </c>
      <c r="I612" s="18">
        <f t="shared" si="124"/>
        <v>-910.30873423814796</v>
      </c>
      <c r="J612" s="18">
        <f t="shared" si="122"/>
        <v>223790.91249344932</v>
      </c>
      <c r="K612" s="21">
        <f t="shared" si="118"/>
        <v>100.07448455000001</v>
      </c>
      <c r="L612" s="21">
        <f t="shared" si="119"/>
        <v>111.26403017467247</v>
      </c>
      <c r="M612" s="19">
        <f t="shared" si="123"/>
        <v>2001489.6910000003</v>
      </c>
      <c r="N612" s="19">
        <f t="shared" si="123"/>
        <v>2225280.6034934493</v>
      </c>
    </row>
    <row r="613" spans="1:14" x14ac:dyDescent="0.15">
      <c r="A613" s="7">
        <f t="shared" si="120"/>
        <v>43315</v>
      </c>
      <c r="B613" s="10">
        <f t="shared" si="121"/>
        <v>2001489.6912657637</v>
      </c>
      <c r="C613" s="3">
        <f t="shared" si="113"/>
        <v>252.05479452054792</v>
      </c>
      <c r="D613" s="3">
        <f t="shared" si="114"/>
        <v>250.33411669435404</v>
      </c>
      <c r="E613" s="3">
        <f t="shared" si="115"/>
        <v>-1.720677826193878</v>
      </c>
      <c r="F613" s="3">
        <f t="shared" si="116"/>
        <v>2001487.9705879376</v>
      </c>
      <c r="G613" s="14">
        <f t="shared" si="117"/>
        <v>2001487.9709999999</v>
      </c>
      <c r="I613" s="18">
        <f t="shared" si="124"/>
        <v>-912.02941206434184</v>
      </c>
      <c r="J613" s="18">
        <f t="shared" si="122"/>
        <v>224042.96728796986</v>
      </c>
      <c r="K613" s="21">
        <f t="shared" si="118"/>
        <v>100.07439855</v>
      </c>
      <c r="L613" s="21">
        <f t="shared" si="119"/>
        <v>111.27654691439849</v>
      </c>
      <c r="M613" s="19">
        <f t="shared" si="123"/>
        <v>2001487.9709999999</v>
      </c>
      <c r="N613" s="19">
        <f t="shared" si="123"/>
        <v>2225530.9382879697</v>
      </c>
    </row>
    <row r="614" spans="1:14" x14ac:dyDescent="0.15">
      <c r="A614" s="7">
        <f t="shared" si="120"/>
        <v>43316</v>
      </c>
      <c r="B614" s="10">
        <f t="shared" si="121"/>
        <v>2001487.9705879376</v>
      </c>
      <c r="C614" s="3">
        <f t="shared" si="113"/>
        <v>252.05479452054792</v>
      </c>
      <c r="D614" s="3">
        <f t="shared" si="114"/>
        <v>250.33390148247182</v>
      </c>
      <c r="E614" s="3">
        <f t="shared" si="115"/>
        <v>-1.7208930380760989</v>
      </c>
      <c r="F614" s="3">
        <f t="shared" si="116"/>
        <v>2001486.2496948997</v>
      </c>
      <c r="G614" s="14">
        <f t="shared" si="117"/>
        <v>2001486.25</v>
      </c>
      <c r="I614" s="18">
        <f t="shared" si="124"/>
        <v>-913.750305102418</v>
      </c>
      <c r="J614" s="18">
        <f t="shared" si="122"/>
        <v>224295.02208249041</v>
      </c>
      <c r="K614" s="21">
        <f t="shared" si="118"/>
        <v>100.0743125</v>
      </c>
      <c r="L614" s="21">
        <f t="shared" si="119"/>
        <v>111.28906360412452</v>
      </c>
      <c r="M614" s="19">
        <f t="shared" si="123"/>
        <v>2001486.25</v>
      </c>
      <c r="N614" s="19">
        <f t="shared" si="123"/>
        <v>2225781.2720824904</v>
      </c>
    </row>
    <row r="615" spans="1:14" x14ac:dyDescent="0.15">
      <c r="A615" s="7">
        <f t="shared" si="120"/>
        <v>43317</v>
      </c>
      <c r="B615" s="10">
        <f t="shared" si="121"/>
        <v>2001486.2496948997</v>
      </c>
      <c r="C615" s="3">
        <f t="shared" si="113"/>
        <v>252.05479452054792</v>
      </c>
      <c r="D615" s="3">
        <f t="shared" si="114"/>
        <v>250.33368624367222</v>
      </c>
      <c r="E615" s="3">
        <f t="shared" si="115"/>
        <v>-1.7211082768756967</v>
      </c>
      <c r="F615" s="3">
        <f t="shared" si="116"/>
        <v>2001484.5285866228</v>
      </c>
      <c r="G615" s="14">
        <f t="shared" si="117"/>
        <v>2001484.5290000001</v>
      </c>
      <c r="I615" s="18">
        <f t="shared" si="124"/>
        <v>-915.47141337929372</v>
      </c>
      <c r="J615" s="18">
        <f t="shared" si="122"/>
        <v>224547.07687701096</v>
      </c>
      <c r="K615" s="21">
        <f t="shared" si="118"/>
        <v>100.07422645000001</v>
      </c>
      <c r="L615" s="21">
        <f t="shared" si="119"/>
        <v>111.30158029385056</v>
      </c>
      <c r="M615" s="19">
        <f t="shared" si="123"/>
        <v>2001484.5290000003</v>
      </c>
      <c r="N615" s="19">
        <f t="shared" si="123"/>
        <v>2226031.6058770111</v>
      </c>
    </row>
    <row r="616" spans="1:14" x14ac:dyDescent="0.15">
      <c r="A616" s="7">
        <f t="shared" si="120"/>
        <v>43318</v>
      </c>
      <c r="B616" s="10">
        <f t="shared" si="121"/>
        <v>2001484.5285866228</v>
      </c>
      <c r="C616" s="3">
        <f t="shared" si="113"/>
        <v>252.05479452054792</v>
      </c>
      <c r="D616" s="3">
        <f t="shared" si="114"/>
        <v>250.33347097795183</v>
      </c>
      <c r="E616" s="3">
        <f t="shared" si="115"/>
        <v>-1.7213235425960818</v>
      </c>
      <c r="F616" s="3">
        <f t="shared" si="116"/>
        <v>2001482.8072630803</v>
      </c>
      <c r="G616" s="14">
        <f t="shared" si="117"/>
        <v>2001482.807</v>
      </c>
      <c r="I616" s="18">
        <f t="shared" si="124"/>
        <v>-917.19273692188983</v>
      </c>
      <c r="J616" s="18">
        <f t="shared" si="122"/>
        <v>224799.1316715315</v>
      </c>
      <c r="K616" s="21">
        <f t="shared" si="118"/>
        <v>100.07414034999999</v>
      </c>
      <c r="L616" s="21">
        <f t="shared" si="119"/>
        <v>111.31409693357656</v>
      </c>
      <c r="M616" s="19">
        <f t="shared" si="123"/>
        <v>2001482.8069999998</v>
      </c>
      <c r="N616" s="19">
        <f t="shared" si="123"/>
        <v>2226281.9386715312</v>
      </c>
    </row>
    <row r="617" spans="1:14" x14ac:dyDescent="0.15">
      <c r="A617" s="7">
        <f t="shared" si="120"/>
        <v>43319</v>
      </c>
      <c r="B617" s="10">
        <f t="shared" si="121"/>
        <v>2001482.8072630803</v>
      </c>
      <c r="C617" s="3">
        <f t="shared" si="113"/>
        <v>252.05479452054792</v>
      </c>
      <c r="D617" s="3">
        <f t="shared" si="114"/>
        <v>250.33325568530734</v>
      </c>
      <c r="E617" s="3">
        <f t="shared" si="115"/>
        <v>-1.7215388352405796</v>
      </c>
      <c r="F617" s="3">
        <f t="shared" si="116"/>
        <v>2001481.0857242451</v>
      </c>
      <c r="G617" s="14">
        <f t="shared" si="117"/>
        <v>2001481.0859999999</v>
      </c>
      <c r="I617" s="18">
        <f t="shared" si="124"/>
        <v>-918.91427575713044</v>
      </c>
      <c r="J617" s="18">
        <f t="shared" si="122"/>
        <v>225051.18646605205</v>
      </c>
      <c r="K617" s="21">
        <f t="shared" si="118"/>
        <v>100.0740543</v>
      </c>
      <c r="L617" s="21">
        <f t="shared" si="119"/>
        <v>111.32661362330261</v>
      </c>
      <c r="M617" s="19">
        <f t="shared" si="123"/>
        <v>2001481.0859999999</v>
      </c>
      <c r="N617" s="19">
        <f t="shared" si="123"/>
        <v>2226532.2724660523</v>
      </c>
    </row>
    <row r="618" spans="1:14" x14ac:dyDescent="0.15">
      <c r="A618" s="7">
        <f t="shared" si="120"/>
        <v>43320</v>
      </c>
      <c r="B618" s="10">
        <f t="shared" si="121"/>
        <v>2001481.0857242451</v>
      </c>
      <c r="C618" s="3">
        <f t="shared" si="113"/>
        <v>252.05479452054792</v>
      </c>
      <c r="D618" s="3">
        <f t="shared" si="114"/>
        <v>250.33304036573534</v>
      </c>
      <c r="E618" s="3">
        <f t="shared" si="115"/>
        <v>-1.7217541548125723</v>
      </c>
      <c r="F618" s="3">
        <f t="shared" si="116"/>
        <v>2001479.3639700902</v>
      </c>
      <c r="G618" s="14">
        <f t="shared" si="117"/>
        <v>2001479.3640000001</v>
      </c>
      <c r="I618" s="18">
        <f t="shared" si="124"/>
        <v>-920.63602991194307</v>
      </c>
      <c r="J618" s="18">
        <f t="shared" si="122"/>
        <v>225303.2412605726</v>
      </c>
      <c r="K618" s="21">
        <f t="shared" si="118"/>
        <v>100.07396820000001</v>
      </c>
      <c r="L618" s="21">
        <f t="shared" si="119"/>
        <v>111.33913026302864</v>
      </c>
      <c r="M618" s="19">
        <f t="shared" si="123"/>
        <v>2001479.3640000001</v>
      </c>
      <c r="N618" s="19">
        <f t="shared" si="123"/>
        <v>2226782.6052605729</v>
      </c>
    </row>
    <row r="619" spans="1:14" x14ac:dyDescent="0.15">
      <c r="A619" s="7">
        <f t="shared" si="120"/>
        <v>43321</v>
      </c>
      <c r="B619" s="10">
        <f t="shared" si="121"/>
        <v>2001479.3639700902</v>
      </c>
      <c r="C619" s="3">
        <f t="shared" si="113"/>
        <v>252.05479452054792</v>
      </c>
      <c r="D619" s="3">
        <f t="shared" si="114"/>
        <v>250.33282501923247</v>
      </c>
      <c r="E619" s="3">
        <f t="shared" si="115"/>
        <v>-1.7219695013154421</v>
      </c>
      <c r="F619" s="3">
        <f t="shared" si="116"/>
        <v>2001477.6420005888</v>
      </c>
      <c r="G619" s="14">
        <f t="shared" si="117"/>
        <v>2001477.642</v>
      </c>
      <c r="I619" s="18">
        <f t="shared" si="124"/>
        <v>-922.35799941325854</v>
      </c>
      <c r="J619" s="18">
        <f t="shared" si="122"/>
        <v>225555.29605509315</v>
      </c>
      <c r="K619" s="21">
        <f t="shared" si="118"/>
        <v>100.07388209999999</v>
      </c>
      <c r="L619" s="21">
        <f t="shared" si="119"/>
        <v>111.35164690275465</v>
      </c>
      <c r="M619" s="19">
        <f t="shared" si="123"/>
        <v>2001477.642</v>
      </c>
      <c r="N619" s="19">
        <f t="shared" si="123"/>
        <v>2227032.9380550929</v>
      </c>
    </row>
    <row r="620" spans="1:14" x14ac:dyDescent="0.15">
      <c r="A620" s="7">
        <f t="shared" si="120"/>
        <v>43322</v>
      </c>
      <c r="B620" s="10">
        <f t="shared" si="121"/>
        <v>2001477.6420005888</v>
      </c>
      <c r="C620" s="3">
        <f t="shared" si="113"/>
        <v>252.05479452054792</v>
      </c>
      <c r="D620" s="3">
        <f t="shared" si="114"/>
        <v>250.3326096457954</v>
      </c>
      <c r="E620" s="3">
        <f t="shared" si="115"/>
        <v>-1.7221848747525144</v>
      </c>
      <c r="F620" s="3">
        <f t="shared" si="116"/>
        <v>2001475.919815714</v>
      </c>
      <c r="G620" s="14">
        <f t="shared" si="117"/>
        <v>2001475.92</v>
      </c>
      <c r="I620" s="18">
        <f t="shared" si="124"/>
        <v>-924.08018428801108</v>
      </c>
      <c r="J620" s="18">
        <f t="shared" si="122"/>
        <v>225807.35084961369</v>
      </c>
      <c r="K620" s="21">
        <f t="shared" si="118"/>
        <v>100.07379599999999</v>
      </c>
      <c r="L620" s="21">
        <f t="shared" si="119"/>
        <v>111.36416354248067</v>
      </c>
      <c r="M620" s="19">
        <f t="shared" si="123"/>
        <v>2001475.9199999997</v>
      </c>
      <c r="N620" s="19">
        <f t="shared" si="123"/>
        <v>2227283.2708496135</v>
      </c>
    </row>
    <row r="621" spans="1:14" x14ac:dyDescent="0.15">
      <c r="A621" s="7">
        <f t="shared" si="120"/>
        <v>43323</v>
      </c>
      <c r="B621" s="10">
        <f t="shared" si="121"/>
        <v>2001475.919815714</v>
      </c>
      <c r="C621" s="3">
        <f t="shared" si="113"/>
        <v>252.05479452054792</v>
      </c>
      <c r="D621" s="3">
        <f t="shared" si="114"/>
        <v>250.33239424542072</v>
      </c>
      <c r="E621" s="3">
        <f t="shared" si="115"/>
        <v>-1.7224002751271996</v>
      </c>
      <c r="F621" s="3">
        <f t="shared" si="116"/>
        <v>2001474.1974154389</v>
      </c>
      <c r="G621" s="14">
        <f t="shared" si="117"/>
        <v>2001474.1969999999</v>
      </c>
      <c r="I621" s="18">
        <f t="shared" si="124"/>
        <v>-925.80258456313823</v>
      </c>
      <c r="J621" s="18">
        <f t="shared" si="122"/>
        <v>226059.40564413424</v>
      </c>
      <c r="K621" s="21">
        <f t="shared" si="118"/>
        <v>100.07370984999999</v>
      </c>
      <c r="L621" s="21">
        <f t="shared" si="119"/>
        <v>111.3766801322067</v>
      </c>
      <c r="M621" s="19">
        <f t="shared" si="123"/>
        <v>2001474.1969999997</v>
      </c>
      <c r="N621" s="19">
        <f t="shared" si="123"/>
        <v>2227533.6026441343</v>
      </c>
    </row>
    <row r="622" spans="1:14" x14ac:dyDescent="0.15">
      <c r="A622" s="7">
        <f t="shared" si="120"/>
        <v>43324</v>
      </c>
      <c r="B622" s="10">
        <f t="shared" si="121"/>
        <v>2001474.1974154389</v>
      </c>
      <c r="C622" s="3">
        <f t="shared" si="113"/>
        <v>252.05479452054792</v>
      </c>
      <c r="D622" s="3">
        <f t="shared" si="114"/>
        <v>250.33217881810509</v>
      </c>
      <c r="E622" s="3">
        <f t="shared" si="115"/>
        <v>-1.7226157024428232</v>
      </c>
      <c r="F622" s="3">
        <f t="shared" si="116"/>
        <v>2001472.4747997364</v>
      </c>
      <c r="G622" s="14">
        <f t="shared" si="117"/>
        <v>2001472.4750000001</v>
      </c>
      <c r="I622" s="18">
        <f t="shared" si="124"/>
        <v>-927.52520026558102</v>
      </c>
      <c r="J622" s="18">
        <f t="shared" si="122"/>
        <v>226311.46043865479</v>
      </c>
      <c r="K622" s="21">
        <f t="shared" si="118"/>
        <v>100.07362375</v>
      </c>
      <c r="L622" s="21">
        <f t="shared" si="119"/>
        <v>111.38919677193273</v>
      </c>
      <c r="M622" s="19">
        <f t="shared" si="123"/>
        <v>2001472.4750000001</v>
      </c>
      <c r="N622" s="19">
        <f t="shared" si="123"/>
        <v>2227783.9354386549</v>
      </c>
    </row>
    <row r="623" spans="1:14" x14ac:dyDescent="0.15">
      <c r="A623" s="7">
        <f t="shared" si="120"/>
        <v>43325</v>
      </c>
      <c r="B623" s="10">
        <f t="shared" si="121"/>
        <v>2001472.4747997364</v>
      </c>
      <c r="C623" s="3">
        <f t="shared" si="113"/>
        <v>252.05479452054792</v>
      </c>
      <c r="D623" s="3">
        <f t="shared" si="114"/>
        <v>250.33196336384509</v>
      </c>
      <c r="E623" s="3">
        <f t="shared" si="115"/>
        <v>-1.7228311567028243</v>
      </c>
      <c r="F623" s="3">
        <f t="shared" si="116"/>
        <v>2001470.7519685796</v>
      </c>
      <c r="G623" s="14">
        <f t="shared" si="117"/>
        <v>2001470.7520000001</v>
      </c>
      <c r="I623" s="18">
        <f t="shared" si="124"/>
        <v>-929.24803142228382</v>
      </c>
      <c r="J623" s="18">
        <f t="shared" si="122"/>
        <v>226563.51523317533</v>
      </c>
      <c r="K623" s="21">
        <f t="shared" si="118"/>
        <v>100.07353759999999</v>
      </c>
      <c r="L623" s="21">
        <f t="shared" si="119"/>
        <v>111.40171336165876</v>
      </c>
      <c r="M623" s="19">
        <f t="shared" si="123"/>
        <v>2001470.7519999999</v>
      </c>
      <c r="N623" s="19">
        <f t="shared" si="123"/>
        <v>2228034.2672331752</v>
      </c>
    </row>
    <row r="624" spans="1:14" x14ac:dyDescent="0.15">
      <c r="A624" s="7">
        <f t="shared" si="120"/>
        <v>43326</v>
      </c>
      <c r="B624" s="10">
        <f t="shared" si="121"/>
        <v>2001470.7519685796</v>
      </c>
      <c r="C624" s="3">
        <f t="shared" si="113"/>
        <v>252.05479452054792</v>
      </c>
      <c r="D624" s="3">
        <f t="shared" si="114"/>
        <v>250.33174788263742</v>
      </c>
      <c r="E624" s="3">
        <f t="shared" si="115"/>
        <v>-1.7230466379104996</v>
      </c>
      <c r="F624" s="3">
        <f t="shared" si="116"/>
        <v>2001469.0289219418</v>
      </c>
      <c r="G624" s="14">
        <f t="shared" si="117"/>
        <v>2001469.0290000001</v>
      </c>
      <c r="I624" s="18">
        <f t="shared" si="124"/>
        <v>-930.97107806019426</v>
      </c>
      <c r="J624" s="18">
        <f t="shared" si="122"/>
        <v>226815.57002769588</v>
      </c>
      <c r="K624" s="21">
        <f t="shared" si="118"/>
        <v>100.07345144999999</v>
      </c>
      <c r="L624" s="21">
        <f t="shared" si="119"/>
        <v>111.41422995138478</v>
      </c>
      <c r="M624" s="19">
        <f t="shared" si="123"/>
        <v>2001469.0289999999</v>
      </c>
      <c r="N624" s="19">
        <f t="shared" si="123"/>
        <v>2228284.5990276956</v>
      </c>
    </row>
    <row r="625" spans="1:14" x14ac:dyDescent="0.15">
      <c r="A625" s="7">
        <f t="shared" si="120"/>
        <v>43327</v>
      </c>
      <c r="B625" s="10">
        <f t="shared" si="121"/>
        <v>2001469.0289219418</v>
      </c>
      <c r="C625" s="3">
        <f t="shared" si="113"/>
        <v>252.05479452054792</v>
      </c>
      <c r="D625" s="3">
        <f t="shared" si="114"/>
        <v>250.33153237447866</v>
      </c>
      <c r="E625" s="3">
        <f t="shared" si="115"/>
        <v>-1.7232621460692599</v>
      </c>
      <c r="F625" s="3">
        <f t="shared" si="116"/>
        <v>2001467.3056597956</v>
      </c>
      <c r="G625" s="14">
        <f t="shared" si="117"/>
        <v>2001467.3060000001</v>
      </c>
      <c r="I625" s="18">
        <f t="shared" si="124"/>
        <v>-932.69434020626352</v>
      </c>
      <c r="J625" s="18">
        <f t="shared" si="122"/>
        <v>227067.62482221643</v>
      </c>
      <c r="K625" s="21">
        <f t="shared" si="118"/>
        <v>100.07336529999999</v>
      </c>
      <c r="L625" s="21">
        <f t="shared" si="119"/>
        <v>111.42674654111082</v>
      </c>
      <c r="M625" s="19">
        <f t="shared" si="123"/>
        <v>2001467.3059999999</v>
      </c>
      <c r="N625" s="19">
        <f t="shared" si="123"/>
        <v>2228534.9308222164</v>
      </c>
    </row>
    <row r="626" spans="1:14" x14ac:dyDescent="0.15">
      <c r="A626" s="7">
        <f t="shared" si="120"/>
        <v>43328</v>
      </c>
      <c r="B626" s="10">
        <f t="shared" si="121"/>
        <v>2001467.3056597956</v>
      </c>
      <c r="C626" s="3">
        <f t="shared" si="113"/>
        <v>252.05479452054792</v>
      </c>
      <c r="D626" s="3">
        <f t="shared" si="114"/>
        <v>250.33131683936546</v>
      </c>
      <c r="E626" s="3">
        <f t="shared" si="115"/>
        <v>-1.7234776811824588</v>
      </c>
      <c r="F626" s="3">
        <f t="shared" si="116"/>
        <v>2001465.5821821145</v>
      </c>
      <c r="G626" s="14">
        <f t="shared" si="117"/>
        <v>2001465.5819999999</v>
      </c>
      <c r="I626" s="18">
        <f t="shared" si="124"/>
        <v>-934.41781788744595</v>
      </c>
      <c r="J626" s="18">
        <f t="shared" si="122"/>
        <v>227319.67961673698</v>
      </c>
      <c r="K626" s="21">
        <f t="shared" si="118"/>
        <v>100.07327909999999</v>
      </c>
      <c r="L626" s="21">
        <f t="shared" si="119"/>
        <v>111.43926308083684</v>
      </c>
      <c r="M626" s="19">
        <f t="shared" si="123"/>
        <v>2001465.5819999999</v>
      </c>
      <c r="N626" s="19">
        <f t="shared" si="123"/>
        <v>2228785.2616167367</v>
      </c>
    </row>
    <row r="627" spans="1:14" x14ac:dyDescent="0.15">
      <c r="A627" s="7">
        <f t="shared" si="120"/>
        <v>43329</v>
      </c>
      <c r="B627" s="10">
        <f t="shared" si="121"/>
        <v>2001465.5821821145</v>
      </c>
      <c r="C627" s="3">
        <f t="shared" si="113"/>
        <v>252.05479452054792</v>
      </c>
      <c r="D627" s="3">
        <f t="shared" si="114"/>
        <v>250.33110127729444</v>
      </c>
      <c r="E627" s="3">
        <f t="shared" si="115"/>
        <v>-1.7236932432534786</v>
      </c>
      <c r="F627" s="3">
        <f t="shared" si="116"/>
        <v>2001463.8584888713</v>
      </c>
      <c r="G627" s="14">
        <f t="shared" si="117"/>
        <v>2001463.858</v>
      </c>
      <c r="I627" s="18">
        <f t="shared" si="124"/>
        <v>-936.14151113069943</v>
      </c>
      <c r="J627" s="18">
        <f t="shared" si="122"/>
        <v>227571.73441125752</v>
      </c>
      <c r="K627" s="21">
        <f t="shared" si="118"/>
        <v>100.07319290000001</v>
      </c>
      <c r="L627" s="21">
        <f t="shared" si="119"/>
        <v>111.45177962056289</v>
      </c>
      <c r="M627" s="19">
        <f t="shared" si="123"/>
        <v>2001463.858</v>
      </c>
      <c r="N627" s="19">
        <f t="shared" si="123"/>
        <v>2229035.5924112578</v>
      </c>
    </row>
    <row r="628" spans="1:14" x14ac:dyDescent="0.15">
      <c r="A628" s="7">
        <f t="shared" si="120"/>
        <v>43330</v>
      </c>
      <c r="B628" s="10">
        <f t="shared" si="121"/>
        <v>2001463.8584888713</v>
      </c>
      <c r="C628" s="3">
        <f t="shared" si="113"/>
        <v>252.05479452054792</v>
      </c>
      <c r="D628" s="3">
        <f t="shared" si="114"/>
        <v>250.33088568826224</v>
      </c>
      <c r="E628" s="3">
        <f t="shared" si="115"/>
        <v>-1.723908832285673</v>
      </c>
      <c r="F628" s="3">
        <f t="shared" si="116"/>
        <v>2001462.134580039</v>
      </c>
      <c r="G628" s="14">
        <f t="shared" si="117"/>
        <v>2001462.135</v>
      </c>
      <c r="I628" s="18">
        <f t="shared" si="124"/>
        <v>-937.86541996298513</v>
      </c>
      <c r="J628" s="18">
        <f t="shared" si="122"/>
        <v>227823.78920577807</v>
      </c>
      <c r="K628" s="21">
        <f t="shared" si="118"/>
        <v>100.07310675000001</v>
      </c>
      <c r="L628" s="21">
        <f t="shared" si="119"/>
        <v>111.46429621028891</v>
      </c>
      <c r="M628" s="19">
        <f t="shared" si="123"/>
        <v>2001462.1350000002</v>
      </c>
      <c r="N628" s="19">
        <f t="shared" si="123"/>
        <v>2229285.9242057782</v>
      </c>
    </row>
    <row r="629" spans="1:14" x14ac:dyDescent="0.15">
      <c r="A629" s="7">
        <f t="shared" si="120"/>
        <v>43331</v>
      </c>
      <c r="B629" s="10">
        <f t="shared" si="121"/>
        <v>2001462.134580039</v>
      </c>
      <c r="C629" s="3">
        <f t="shared" si="113"/>
        <v>252.05479452054792</v>
      </c>
      <c r="D629" s="3">
        <f t="shared" si="114"/>
        <v>250.33067007226549</v>
      </c>
      <c r="E629" s="3">
        <f t="shared" si="115"/>
        <v>-1.7241244482824243</v>
      </c>
      <c r="F629" s="3">
        <f t="shared" si="116"/>
        <v>2001460.4104555906</v>
      </c>
      <c r="G629" s="14">
        <f t="shared" si="117"/>
        <v>2001460.41</v>
      </c>
      <c r="I629" s="18">
        <f t="shared" si="124"/>
        <v>-939.58954441126752</v>
      </c>
      <c r="J629" s="18">
        <f t="shared" si="122"/>
        <v>228075.84400029862</v>
      </c>
      <c r="K629" s="21">
        <f t="shared" si="118"/>
        <v>100.0730205</v>
      </c>
      <c r="L629" s="21">
        <f t="shared" si="119"/>
        <v>111.47681270001493</v>
      </c>
      <c r="M629" s="19">
        <f t="shared" si="123"/>
        <v>2001460.41</v>
      </c>
      <c r="N629" s="19">
        <f t="shared" si="123"/>
        <v>2229536.2540002987</v>
      </c>
    </row>
    <row r="630" spans="1:14" x14ac:dyDescent="0.15">
      <c r="A630" s="7">
        <f t="shared" si="120"/>
        <v>43332</v>
      </c>
      <c r="B630" s="10">
        <f t="shared" si="121"/>
        <v>2001460.4104555906</v>
      </c>
      <c r="C630" s="3">
        <f t="shared" si="113"/>
        <v>252.05479452054792</v>
      </c>
      <c r="D630" s="3">
        <f t="shared" si="114"/>
        <v>250.33045442930077</v>
      </c>
      <c r="E630" s="3">
        <f t="shared" si="115"/>
        <v>-1.7243400912471429</v>
      </c>
      <c r="F630" s="3">
        <f t="shared" si="116"/>
        <v>2001458.6861154994</v>
      </c>
      <c r="G630" s="14">
        <f t="shared" si="117"/>
        <v>2001458.686</v>
      </c>
      <c r="I630" s="18">
        <f t="shared" si="124"/>
        <v>-941.31388450251461</v>
      </c>
      <c r="J630" s="18">
        <f t="shared" si="122"/>
        <v>228327.89879481916</v>
      </c>
      <c r="K630" s="21">
        <f t="shared" si="118"/>
        <v>100.0729343</v>
      </c>
      <c r="L630" s="21">
        <f t="shared" si="119"/>
        <v>111.48932923974095</v>
      </c>
      <c r="M630" s="19">
        <f t="shared" si="123"/>
        <v>2001458.686</v>
      </c>
      <c r="N630" s="19">
        <f t="shared" si="123"/>
        <v>2229786.5847948189</v>
      </c>
    </row>
    <row r="631" spans="1:14" x14ac:dyDescent="0.15">
      <c r="A631" s="7">
        <f t="shared" si="120"/>
        <v>43333</v>
      </c>
      <c r="B631" s="10">
        <f t="shared" si="121"/>
        <v>2001458.6861154994</v>
      </c>
      <c r="C631" s="3">
        <f t="shared" si="113"/>
        <v>252.05479452054792</v>
      </c>
      <c r="D631" s="3">
        <f t="shared" si="114"/>
        <v>250.33023875936479</v>
      </c>
      <c r="E631" s="3">
        <f t="shared" si="115"/>
        <v>-1.7245557611831259</v>
      </c>
      <c r="F631" s="3">
        <f t="shared" si="116"/>
        <v>2001456.9615597383</v>
      </c>
      <c r="G631" s="14">
        <f t="shared" si="117"/>
        <v>2001456.9620000001</v>
      </c>
      <c r="I631" s="18">
        <f t="shared" si="124"/>
        <v>-943.03844026369779</v>
      </c>
      <c r="J631" s="18">
        <f t="shared" si="122"/>
        <v>228579.95358933971</v>
      </c>
      <c r="K631" s="21">
        <f t="shared" si="118"/>
        <v>100.07284810000002</v>
      </c>
      <c r="L631" s="21">
        <f t="shared" si="119"/>
        <v>111.501845779467</v>
      </c>
      <c r="M631" s="19">
        <f t="shared" si="123"/>
        <v>2001456.9620000003</v>
      </c>
      <c r="N631" s="19">
        <f t="shared" si="123"/>
        <v>2230036.91558934</v>
      </c>
    </row>
    <row r="632" spans="1:14" x14ac:dyDescent="0.15">
      <c r="A632" s="7">
        <f t="shared" si="120"/>
        <v>43334</v>
      </c>
      <c r="B632" s="10">
        <f t="shared" si="121"/>
        <v>2001456.9615597383</v>
      </c>
      <c r="C632" s="3">
        <f t="shared" si="113"/>
        <v>252.05479452054792</v>
      </c>
      <c r="D632" s="3">
        <f t="shared" si="114"/>
        <v>250.3300230624541</v>
      </c>
      <c r="E632" s="3">
        <f t="shared" si="115"/>
        <v>-1.7247714580938123</v>
      </c>
      <c r="F632" s="3">
        <f t="shared" si="116"/>
        <v>2001455.2367882801</v>
      </c>
      <c r="G632" s="14">
        <f t="shared" si="117"/>
        <v>2001455.237</v>
      </c>
      <c r="I632" s="18">
        <f t="shared" si="124"/>
        <v>-944.76321172179155</v>
      </c>
      <c r="J632" s="18">
        <f t="shared" si="122"/>
        <v>228832.00838386026</v>
      </c>
      <c r="K632" s="21">
        <f t="shared" si="118"/>
        <v>100.07276185000001</v>
      </c>
      <c r="L632" s="21">
        <f t="shared" si="119"/>
        <v>111.51436226919301</v>
      </c>
      <c r="M632" s="19">
        <f t="shared" si="123"/>
        <v>2001455.2370000002</v>
      </c>
      <c r="N632" s="19">
        <f t="shared" si="123"/>
        <v>2230287.2453838601</v>
      </c>
    </row>
    <row r="633" spans="1:14" x14ac:dyDescent="0.15">
      <c r="A633" s="7">
        <f t="shared" si="120"/>
        <v>43335</v>
      </c>
      <c r="B633" s="10">
        <f t="shared" si="121"/>
        <v>2001455.2367882801</v>
      </c>
      <c r="C633" s="3">
        <f t="shared" ref="C633:C696" si="125">$N$6*$E$6/100</f>
        <v>252.05479452054792</v>
      </c>
      <c r="D633" s="3">
        <f t="shared" si="114"/>
        <v>250.32980733856536</v>
      </c>
      <c r="E633" s="3">
        <f t="shared" si="115"/>
        <v>-1.7249871819825557</v>
      </c>
      <c r="F633" s="3">
        <f t="shared" si="116"/>
        <v>2001453.511801098</v>
      </c>
      <c r="G633" s="14">
        <f t="shared" si="117"/>
        <v>2001453.5120000001</v>
      </c>
      <c r="I633" s="18">
        <f t="shared" si="124"/>
        <v>-946.48819890377411</v>
      </c>
      <c r="J633" s="18">
        <f t="shared" si="122"/>
        <v>229084.06317838081</v>
      </c>
      <c r="K633" s="21">
        <f t="shared" si="118"/>
        <v>100.07267560000001</v>
      </c>
      <c r="L633" s="21">
        <f t="shared" si="119"/>
        <v>111.52687875891905</v>
      </c>
      <c r="M633" s="19">
        <f t="shared" si="123"/>
        <v>2001453.5120000001</v>
      </c>
      <c r="N633" s="19">
        <f t="shared" si="123"/>
        <v>2230537.5751783811</v>
      </c>
    </row>
    <row r="634" spans="1:14" x14ac:dyDescent="0.15">
      <c r="A634" s="7">
        <f t="shared" si="120"/>
        <v>43336</v>
      </c>
      <c r="B634" s="10">
        <f t="shared" si="121"/>
        <v>2001453.511801098</v>
      </c>
      <c r="C634" s="3">
        <f t="shared" si="125"/>
        <v>252.05479452054792</v>
      </c>
      <c r="D634" s="3">
        <f t="shared" si="114"/>
        <v>250.32959158769521</v>
      </c>
      <c r="E634" s="3">
        <f t="shared" si="115"/>
        <v>-1.7252029328527101</v>
      </c>
      <c r="F634" s="3">
        <f t="shared" si="116"/>
        <v>2001451.7865981651</v>
      </c>
      <c r="G634" s="14">
        <f t="shared" si="117"/>
        <v>2001451.787</v>
      </c>
      <c r="I634" s="18">
        <f t="shared" si="124"/>
        <v>-948.21340183662687</v>
      </c>
      <c r="J634" s="18">
        <f t="shared" si="122"/>
        <v>229336.11797290135</v>
      </c>
      <c r="K634" s="21">
        <f t="shared" si="118"/>
        <v>100.07258935</v>
      </c>
      <c r="L634" s="21">
        <f t="shared" si="119"/>
        <v>111.53939524864506</v>
      </c>
      <c r="M634" s="19">
        <f t="shared" si="123"/>
        <v>2001451.7869999998</v>
      </c>
      <c r="N634" s="19">
        <f t="shared" si="123"/>
        <v>2230787.9049729016</v>
      </c>
    </row>
    <row r="635" spans="1:14" x14ac:dyDescent="0.15">
      <c r="A635" s="7">
        <f t="shared" si="120"/>
        <v>43337</v>
      </c>
      <c r="B635" s="10">
        <f t="shared" si="121"/>
        <v>2001451.7865981651</v>
      </c>
      <c r="C635" s="3">
        <f t="shared" si="125"/>
        <v>252.05479452054792</v>
      </c>
      <c r="D635" s="3">
        <f t="shared" si="114"/>
        <v>250.32937580984023</v>
      </c>
      <c r="E635" s="3">
        <f t="shared" si="115"/>
        <v>-1.7254187107076859</v>
      </c>
      <c r="F635" s="3">
        <f t="shared" si="116"/>
        <v>2001450.0611794544</v>
      </c>
      <c r="G635" s="14">
        <f t="shared" si="117"/>
        <v>2001450.061</v>
      </c>
      <c r="I635" s="18">
        <f t="shared" si="124"/>
        <v>-949.93882054733456</v>
      </c>
      <c r="J635" s="18">
        <f t="shared" si="122"/>
        <v>229588.1727674219</v>
      </c>
      <c r="K635" s="21">
        <f t="shared" si="118"/>
        <v>100.07250304999999</v>
      </c>
      <c r="L635" s="21">
        <f t="shared" si="119"/>
        <v>111.55191168837109</v>
      </c>
      <c r="M635" s="19">
        <f t="shared" si="123"/>
        <v>2001450.061</v>
      </c>
      <c r="N635" s="19">
        <f t="shared" si="123"/>
        <v>2231038.2337674219</v>
      </c>
    </row>
    <row r="636" spans="1:14" x14ac:dyDescent="0.15">
      <c r="A636" s="7">
        <f t="shared" si="120"/>
        <v>43338</v>
      </c>
      <c r="B636" s="10">
        <f t="shared" si="121"/>
        <v>2001450.0611794544</v>
      </c>
      <c r="C636" s="3">
        <f t="shared" si="125"/>
        <v>252.05479452054792</v>
      </c>
      <c r="D636" s="3">
        <f t="shared" si="114"/>
        <v>250.32916000499708</v>
      </c>
      <c r="E636" s="3">
        <f t="shared" si="115"/>
        <v>-1.725634515550837</v>
      </c>
      <c r="F636" s="3">
        <f t="shared" si="116"/>
        <v>2001448.3355449389</v>
      </c>
      <c r="G636" s="14">
        <f t="shared" si="117"/>
        <v>2001448.3359999999</v>
      </c>
      <c r="I636" s="18">
        <f t="shared" si="124"/>
        <v>-951.66445506288539</v>
      </c>
      <c r="J636" s="18">
        <f t="shared" si="122"/>
        <v>229840.22756194245</v>
      </c>
      <c r="K636" s="21">
        <f t="shared" si="118"/>
        <v>100.07241679999998</v>
      </c>
      <c r="L636" s="21">
        <f t="shared" si="119"/>
        <v>111.5644281780971</v>
      </c>
      <c r="M636" s="19">
        <f t="shared" si="123"/>
        <v>2001448.3359999997</v>
      </c>
      <c r="N636" s="19">
        <f t="shared" si="123"/>
        <v>2231288.563561942</v>
      </c>
    </row>
    <row r="637" spans="1:14" x14ac:dyDescent="0.15">
      <c r="A637" s="7">
        <f t="shared" si="120"/>
        <v>43339</v>
      </c>
      <c r="B637" s="10">
        <f t="shared" si="121"/>
        <v>2001448.3355449389</v>
      </c>
      <c r="C637" s="3">
        <f t="shared" si="125"/>
        <v>252.05479452054792</v>
      </c>
      <c r="D637" s="3">
        <f t="shared" si="114"/>
        <v>250.3289441731624</v>
      </c>
      <c r="E637" s="3">
        <f t="shared" si="115"/>
        <v>-1.7258503473855171</v>
      </c>
      <c r="F637" s="3">
        <f t="shared" si="116"/>
        <v>2001446.6096945915</v>
      </c>
      <c r="G637" s="14">
        <f t="shared" si="117"/>
        <v>2001446.61</v>
      </c>
      <c r="I637" s="18">
        <f t="shared" si="124"/>
        <v>-953.39030541027091</v>
      </c>
      <c r="J637" s="18">
        <f t="shared" si="122"/>
        <v>230092.28235646299</v>
      </c>
      <c r="K637" s="21">
        <f t="shared" si="118"/>
        <v>100.07233049999999</v>
      </c>
      <c r="L637" s="21">
        <f t="shared" si="119"/>
        <v>111.57694461782314</v>
      </c>
      <c r="M637" s="19">
        <f t="shared" si="123"/>
        <v>2001446.6099999996</v>
      </c>
      <c r="N637" s="19">
        <f t="shared" si="123"/>
        <v>2231538.8923564628</v>
      </c>
    </row>
    <row r="638" spans="1:14" x14ac:dyDescent="0.15">
      <c r="A638" s="7">
        <f t="shared" si="120"/>
        <v>43340</v>
      </c>
      <c r="B638" s="10">
        <f t="shared" si="121"/>
        <v>2001446.6096945915</v>
      </c>
      <c r="C638" s="3">
        <f t="shared" si="125"/>
        <v>252.05479452054792</v>
      </c>
      <c r="D638" s="3">
        <f t="shared" si="114"/>
        <v>250.32872831433278</v>
      </c>
      <c r="E638" s="3">
        <f t="shared" si="115"/>
        <v>-1.7260662062151368</v>
      </c>
      <c r="F638" s="3">
        <f t="shared" si="116"/>
        <v>2001444.8836283854</v>
      </c>
      <c r="G638" s="14">
        <f t="shared" si="117"/>
        <v>2001444.8840000001</v>
      </c>
      <c r="I638" s="18">
        <f t="shared" si="124"/>
        <v>-955.11637161648605</v>
      </c>
      <c r="J638" s="18">
        <f t="shared" si="122"/>
        <v>230344.33715098354</v>
      </c>
      <c r="K638" s="21">
        <f t="shared" si="118"/>
        <v>100.0722442</v>
      </c>
      <c r="L638" s="21">
        <f t="shared" si="119"/>
        <v>111.58946105754917</v>
      </c>
      <c r="M638" s="19">
        <f t="shared" si="123"/>
        <v>2001444.8840000001</v>
      </c>
      <c r="N638" s="19">
        <f t="shared" si="123"/>
        <v>2231789.2211509836</v>
      </c>
    </row>
    <row r="639" spans="1:14" x14ac:dyDescent="0.15">
      <c r="A639" s="7">
        <f t="shared" si="120"/>
        <v>43341</v>
      </c>
      <c r="B639" s="10">
        <f t="shared" si="121"/>
        <v>2001444.8836283854</v>
      </c>
      <c r="C639" s="3">
        <f t="shared" si="125"/>
        <v>252.05479452054792</v>
      </c>
      <c r="D639" s="3">
        <f t="shared" si="114"/>
        <v>250.32851242850484</v>
      </c>
      <c r="E639" s="3">
        <f t="shared" si="115"/>
        <v>-1.7262820920430784</v>
      </c>
      <c r="F639" s="3">
        <f t="shared" si="116"/>
        <v>2001443.1573462933</v>
      </c>
      <c r="G639" s="14">
        <f t="shared" si="117"/>
        <v>2001443.1569999999</v>
      </c>
      <c r="I639" s="18">
        <f t="shared" si="124"/>
        <v>-956.84265370852916</v>
      </c>
      <c r="J639" s="18">
        <f t="shared" si="122"/>
        <v>230596.39194550409</v>
      </c>
      <c r="K639" s="21">
        <f t="shared" si="118"/>
        <v>100.07215784999998</v>
      </c>
      <c r="L639" s="21">
        <f t="shared" si="119"/>
        <v>111.60197744727519</v>
      </c>
      <c r="M639" s="19">
        <f t="shared" si="123"/>
        <v>2001443.1569999997</v>
      </c>
      <c r="N639" s="19">
        <f t="shared" si="123"/>
        <v>2232039.5489455038</v>
      </c>
    </row>
    <row r="640" spans="1:14" x14ac:dyDescent="0.15">
      <c r="A640" s="7">
        <f t="shared" si="120"/>
        <v>43342</v>
      </c>
      <c r="B640" s="10">
        <f t="shared" si="121"/>
        <v>2001443.1573462933</v>
      </c>
      <c r="C640" s="3">
        <f t="shared" si="125"/>
        <v>252.05479452054792</v>
      </c>
      <c r="D640" s="3">
        <f t="shared" si="114"/>
        <v>250.32829651567525</v>
      </c>
      <c r="E640" s="3">
        <f t="shared" si="115"/>
        <v>-1.726498004872667</v>
      </c>
      <c r="F640" s="3">
        <f t="shared" si="116"/>
        <v>2001441.4308482883</v>
      </c>
      <c r="G640" s="14">
        <f t="shared" si="117"/>
        <v>2001441.4310000001</v>
      </c>
      <c r="I640" s="18">
        <f t="shared" si="124"/>
        <v>-958.56915171340188</v>
      </c>
      <c r="J640" s="18">
        <f t="shared" si="122"/>
        <v>230848.44674002464</v>
      </c>
      <c r="K640" s="21">
        <f t="shared" si="118"/>
        <v>100.07207155</v>
      </c>
      <c r="L640" s="21">
        <f t="shared" si="119"/>
        <v>111.61449388700123</v>
      </c>
      <c r="M640" s="19">
        <f t="shared" si="123"/>
        <v>2001441.4309999999</v>
      </c>
      <c r="N640" s="19">
        <f t="shared" si="123"/>
        <v>2232289.8777400246</v>
      </c>
    </row>
    <row r="641" spans="1:14" x14ac:dyDescent="0.15">
      <c r="A641" s="7">
        <f t="shared" si="120"/>
        <v>43343</v>
      </c>
      <c r="B641" s="10">
        <f t="shared" si="121"/>
        <v>2001441.4308482883</v>
      </c>
      <c r="C641" s="3">
        <f t="shared" si="125"/>
        <v>252.05479452054792</v>
      </c>
      <c r="D641" s="3">
        <f t="shared" si="114"/>
        <v>250.32808057584054</v>
      </c>
      <c r="E641" s="3">
        <f t="shared" si="115"/>
        <v>-1.7267139447073703</v>
      </c>
      <c r="F641" s="3">
        <f t="shared" si="116"/>
        <v>2001439.7041343437</v>
      </c>
      <c r="G641" s="14">
        <f t="shared" si="117"/>
        <v>2001439.7039999999</v>
      </c>
      <c r="I641" s="18">
        <f t="shared" si="124"/>
        <v>-960.29586565810928</v>
      </c>
      <c r="J641" s="18">
        <f t="shared" si="122"/>
        <v>231100.50153454518</v>
      </c>
      <c r="K641" s="21">
        <f t="shared" si="118"/>
        <v>100.0719852</v>
      </c>
      <c r="L641" s="21">
        <f t="shared" si="119"/>
        <v>111.62701027672726</v>
      </c>
      <c r="M641" s="19">
        <f t="shared" si="123"/>
        <v>2001439.7040000001</v>
      </c>
      <c r="N641" s="19">
        <f t="shared" si="123"/>
        <v>2232540.2055345452</v>
      </c>
    </row>
    <row r="642" spans="1:14" x14ac:dyDescent="0.15">
      <c r="A642" s="7">
        <f t="shared" si="120"/>
        <v>43344</v>
      </c>
      <c r="B642" s="10">
        <f t="shared" si="121"/>
        <v>2001439.7041343437</v>
      </c>
      <c r="C642" s="3">
        <f t="shared" si="125"/>
        <v>252.05479452054792</v>
      </c>
      <c r="D642" s="3">
        <f t="shared" si="114"/>
        <v>250.32786460899746</v>
      </c>
      <c r="E642" s="3">
        <f t="shared" si="115"/>
        <v>-1.7269299115504566</v>
      </c>
      <c r="F642" s="3">
        <f t="shared" si="116"/>
        <v>2001437.977204432</v>
      </c>
      <c r="G642" s="14">
        <f t="shared" si="117"/>
        <v>2001437.977</v>
      </c>
      <c r="I642" s="18">
        <f t="shared" si="124"/>
        <v>-962.02279556965971</v>
      </c>
      <c r="J642" s="18">
        <f t="shared" si="122"/>
        <v>231352.55632906573</v>
      </c>
      <c r="K642" s="21">
        <f t="shared" si="118"/>
        <v>100.07189885000001</v>
      </c>
      <c r="L642" s="21">
        <f t="shared" si="119"/>
        <v>111.63952666645329</v>
      </c>
      <c r="M642" s="19">
        <f t="shared" si="123"/>
        <v>2001437.9770000002</v>
      </c>
      <c r="N642" s="19">
        <f t="shared" si="123"/>
        <v>2232790.5333290659</v>
      </c>
    </row>
    <row r="643" spans="1:14" x14ac:dyDescent="0.15">
      <c r="A643" s="7">
        <f t="shared" si="120"/>
        <v>43345</v>
      </c>
      <c r="B643" s="10">
        <f t="shared" si="121"/>
        <v>2001437.977204432</v>
      </c>
      <c r="C643" s="3">
        <f t="shared" si="125"/>
        <v>252.05479452054792</v>
      </c>
      <c r="D643" s="3">
        <f t="shared" si="114"/>
        <v>250.32764861514252</v>
      </c>
      <c r="E643" s="3">
        <f t="shared" si="115"/>
        <v>-1.7271459054053935</v>
      </c>
      <c r="F643" s="3">
        <f t="shared" si="116"/>
        <v>2001436.2500585266</v>
      </c>
      <c r="G643" s="14">
        <f t="shared" si="117"/>
        <v>2001436.25</v>
      </c>
      <c r="I643" s="18">
        <f t="shared" si="124"/>
        <v>-963.74994147506504</v>
      </c>
      <c r="J643" s="18">
        <f t="shared" si="122"/>
        <v>231604.61112358628</v>
      </c>
      <c r="K643" s="21">
        <f t="shared" si="118"/>
        <v>100.07181249999999</v>
      </c>
      <c r="L643" s="21">
        <f t="shared" si="119"/>
        <v>111.65204305617931</v>
      </c>
      <c r="M643" s="19">
        <f t="shared" si="123"/>
        <v>2001436.25</v>
      </c>
      <c r="N643" s="19">
        <f t="shared" si="123"/>
        <v>2233040.8611235861</v>
      </c>
    </row>
    <row r="644" spans="1:14" x14ac:dyDescent="0.15">
      <c r="A644" s="7">
        <f t="shared" si="120"/>
        <v>43346</v>
      </c>
      <c r="B644" s="10">
        <f t="shared" si="121"/>
        <v>2001436.2500585266</v>
      </c>
      <c r="C644" s="3">
        <f t="shared" si="125"/>
        <v>252.05479452054792</v>
      </c>
      <c r="D644" s="3">
        <f t="shared" si="114"/>
        <v>250.32743259427241</v>
      </c>
      <c r="E644" s="3">
        <f t="shared" si="115"/>
        <v>-1.7273619262755062</v>
      </c>
      <c r="F644" s="3">
        <f t="shared" si="116"/>
        <v>2001434.5226966003</v>
      </c>
      <c r="G644" s="14">
        <f t="shared" si="117"/>
        <v>2001434.523</v>
      </c>
      <c r="I644" s="18">
        <f t="shared" si="124"/>
        <v>-965.47730340134058</v>
      </c>
      <c r="J644" s="18">
        <f t="shared" si="122"/>
        <v>231856.66591810682</v>
      </c>
      <c r="K644" s="21">
        <f t="shared" si="118"/>
        <v>100.07172614999999</v>
      </c>
      <c r="L644" s="21">
        <f t="shared" si="119"/>
        <v>111.66455944590533</v>
      </c>
      <c r="M644" s="19">
        <f t="shared" si="123"/>
        <v>2001434.5229999998</v>
      </c>
      <c r="N644" s="19">
        <f t="shared" si="123"/>
        <v>2233291.1889181067</v>
      </c>
    </row>
    <row r="645" spans="1:14" x14ac:dyDescent="0.15">
      <c r="A645" s="7">
        <f t="shared" si="120"/>
        <v>43347</v>
      </c>
      <c r="B645" s="10">
        <f t="shared" si="121"/>
        <v>2001434.5226966003</v>
      </c>
      <c r="C645" s="3">
        <f t="shared" si="125"/>
        <v>252.05479452054792</v>
      </c>
      <c r="D645" s="3">
        <f t="shared" si="114"/>
        <v>250.32721654638371</v>
      </c>
      <c r="E645" s="3">
        <f t="shared" si="115"/>
        <v>-1.7275779741642054</v>
      </c>
      <c r="F645" s="3">
        <f t="shared" si="116"/>
        <v>2001432.7951186262</v>
      </c>
      <c r="G645" s="14">
        <f t="shared" si="117"/>
        <v>2001432.7949999999</v>
      </c>
      <c r="I645" s="18">
        <f t="shared" si="124"/>
        <v>-967.20488137550478</v>
      </c>
      <c r="J645" s="18">
        <f t="shared" si="122"/>
        <v>232108.72071262737</v>
      </c>
      <c r="K645" s="21">
        <f t="shared" si="118"/>
        <v>100.07163975</v>
      </c>
      <c r="L645" s="21">
        <f t="shared" si="119"/>
        <v>111.67707578563137</v>
      </c>
      <c r="M645" s="19">
        <f t="shared" si="123"/>
        <v>2001432.7949999999</v>
      </c>
      <c r="N645" s="19">
        <f t="shared" si="123"/>
        <v>2233541.5157126277</v>
      </c>
    </row>
    <row r="646" spans="1:14" x14ac:dyDescent="0.15">
      <c r="A646" s="7">
        <f t="shared" si="120"/>
        <v>43348</v>
      </c>
      <c r="B646" s="10">
        <f t="shared" si="121"/>
        <v>2001432.7951186262</v>
      </c>
      <c r="C646" s="3">
        <f t="shared" si="125"/>
        <v>252.05479452054792</v>
      </c>
      <c r="D646" s="3">
        <f t="shared" si="114"/>
        <v>250.3270004714731</v>
      </c>
      <c r="E646" s="3">
        <f t="shared" si="115"/>
        <v>-1.7277940490748165</v>
      </c>
      <c r="F646" s="3">
        <f t="shared" si="116"/>
        <v>2001431.0673245771</v>
      </c>
      <c r="G646" s="14">
        <f t="shared" si="117"/>
        <v>2001431.067</v>
      </c>
      <c r="I646" s="18">
        <f t="shared" si="124"/>
        <v>-968.93267542457966</v>
      </c>
      <c r="J646" s="18">
        <f t="shared" si="122"/>
        <v>232360.77550714792</v>
      </c>
      <c r="K646" s="21">
        <f t="shared" si="118"/>
        <v>100.07155335</v>
      </c>
      <c r="L646" s="21">
        <f t="shared" si="119"/>
        <v>111.68959212535739</v>
      </c>
      <c r="M646" s="19">
        <f t="shared" si="123"/>
        <v>2001431.0670000003</v>
      </c>
      <c r="N646" s="19">
        <f t="shared" si="123"/>
        <v>2233791.8425071477</v>
      </c>
    </row>
    <row r="647" spans="1:14" x14ac:dyDescent="0.15">
      <c r="A647" s="7">
        <f t="shared" si="120"/>
        <v>43349</v>
      </c>
      <c r="B647" s="10">
        <f t="shared" si="121"/>
        <v>2001431.0673245771</v>
      </c>
      <c r="C647" s="3">
        <f t="shared" si="125"/>
        <v>252.05479452054792</v>
      </c>
      <c r="D647" s="3">
        <f t="shared" si="114"/>
        <v>250.32678436953711</v>
      </c>
      <c r="E647" s="3">
        <f t="shared" si="115"/>
        <v>-1.7280101510108068</v>
      </c>
      <c r="F647" s="3">
        <f t="shared" si="116"/>
        <v>2001429.3393144261</v>
      </c>
      <c r="G647" s="14">
        <f t="shared" si="117"/>
        <v>2001429.3389999999</v>
      </c>
      <c r="I647" s="18">
        <f t="shared" si="124"/>
        <v>-970.66068557559049</v>
      </c>
      <c r="J647" s="18">
        <f t="shared" si="122"/>
        <v>232612.83030166847</v>
      </c>
      <c r="K647" s="21">
        <f t="shared" si="118"/>
        <v>100.07146695</v>
      </c>
      <c r="L647" s="21">
        <f t="shared" si="119"/>
        <v>111.70210846508343</v>
      </c>
      <c r="M647" s="19">
        <f t="shared" si="123"/>
        <v>2001429.3390000002</v>
      </c>
      <c r="N647" s="19">
        <f t="shared" si="123"/>
        <v>2234042.1693016682</v>
      </c>
    </row>
    <row r="648" spans="1:14" x14ac:dyDescent="0.15">
      <c r="A648" s="7">
        <f t="shared" si="120"/>
        <v>43350</v>
      </c>
      <c r="B648" s="10">
        <f t="shared" si="121"/>
        <v>2001429.3393144261</v>
      </c>
      <c r="C648" s="3">
        <f t="shared" si="125"/>
        <v>252.05479452054792</v>
      </c>
      <c r="D648" s="3">
        <f t="shared" si="114"/>
        <v>250.32656824057244</v>
      </c>
      <c r="E648" s="3">
        <f t="shared" si="115"/>
        <v>-1.7282262799754733</v>
      </c>
      <c r="F648" s="3">
        <f t="shared" si="116"/>
        <v>2001427.611088146</v>
      </c>
      <c r="G648" s="14">
        <f t="shared" si="117"/>
        <v>2001427.611</v>
      </c>
      <c r="I648" s="18">
        <f t="shared" si="124"/>
        <v>-972.38891185556599</v>
      </c>
      <c r="J648" s="18">
        <f t="shared" si="122"/>
        <v>232864.88509618901</v>
      </c>
      <c r="K648" s="21">
        <f t="shared" si="118"/>
        <v>100.07138055</v>
      </c>
      <c r="L648" s="21">
        <f t="shared" si="119"/>
        <v>111.71462480480945</v>
      </c>
      <c r="M648" s="19">
        <f t="shared" si="123"/>
        <v>2001427.611</v>
      </c>
      <c r="N648" s="19">
        <f t="shared" si="123"/>
        <v>2234292.4960961891</v>
      </c>
    </row>
    <row r="649" spans="1:14" x14ac:dyDescent="0.15">
      <c r="A649" s="7">
        <f t="shared" si="120"/>
        <v>43351</v>
      </c>
      <c r="B649" s="10">
        <f t="shared" si="121"/>
        <v>2001427.611088146</v>
      </c>
      <c r="C649" s="3">
        <f t="shared" si="125"/>
        <v>252.05479452054792</v>
      </c>
      <c r="D649" s="3">
        <f t="shared" si="114"/>
        <v>250.32635208457563</v>
      </c>
      <c r="E649" s="3">
        <f t="shared" si="115"/>
        <v>-1.7284424359722834</v>
      </c>
      <c r="F649" s="3">
        <f t="shared" si="116"/>
        <v>2001425.8826457099</v>
      </c>
      <c r="G649" s="14">
        <f t="shared" si="117"/>
        <v>2001425.8829999999</v>
      </c>
      <c r="I649" s="18">
        <f t="shared" si="124"/>
        <v>-974.11735429153828</v>
      </c>
      <c r="J649" s="18">
        <f t="shared" si="122"/>
        <v>233116.93989070956</v>
      </c>
      <c r="K649" s="21">
        <f t="shared" si="118"/>
        <v>100.07129415</v>
      </c>
      <c r="L649" s="21">
        <f t="shared" si="119"/>
        <v>111.72714114453548</v>
      </c>
      <c r="M649" s="19">
        <f t="shared" si="123"/>
        <v>2001425.8830000001</v>
      </c>
      <c r="N649" s="19">
        <f t="shared" si="123"/>
        <v>2234542.8228907096</v>
      </c>
    </row>
    <row r="650" spans="1:14" x14ac:dyDescent="0.15">
      <c r="A650" s="7">
        <f t="shared" si="120"/>
        <v>43352</v>
      </c>
      <c r="B650" s="10">
        <f t="shared" si="121"/>
        <v>2001425.8826457099</v>
      </c>
      <c r="C650" s="3">
        <f t="shared" si="125"/>
        <v>252.05479452054792</v>
      </c>
      <c r="D650" s="3">
        <f t="shared" si="114"/>
        <v>250.32613590154338</v>
      </c>
      <c r="E650" s="3">
        <f t="shared" si="115"/>
        <v>-1.7286586190045341</v>
      </c>
      <c r="F650" s="3">
        <f t="shared" si="116"/>
        <v>2001424.1539870908</v>
      </c>
      <c r="G650" s="14">
        <f t="shared" si="117"/>
        <v>2001424.1540000001</v>
      </c>
      <c r="I650" s="18">
        <f t="shared" si="124"/>
        <v>-975.84601291054287</v>
      </c>
      <c r="J650" s="18">
        <f t="shared" si="122"/>
        <v>233368.99468523011</v>
      </c>
      <c r="K650" s="21">
        <f t="shared" si="118"/>
        <v>100.0712077</v>
      </c>
      <c r="L650" s="21">
        <f t="shared" si="119"/>
        <v>111.7396574342615</v>
      </c>
      <c r="M650" s="19">
        <f t="shared" si="123"/>
        <v>2001424.1540000001</v>
      </c>
      <c r="N650" s="19">
        <f t="shared" si="123"/>
        <v>2234793.1486852299</v>
      </c>
    </row>
    <row r="651" spans="1:14" x14ac:dyDescent="0.15">
      <c r="A651" s="7">
        <f t="shared" si="120"/>
        <v>43353</v>
      </c>
      <c r="B651" s="10">
        <f t="shared" si="121"/>
        <v>2001424.1539870908</v>
      </c>
      <c r="C651" s="3">
        <f t="shared" si="125"/>
        <v>252.05479452054792</v>
      </c>
      <c r="D651" s="3">
        <f t="shared" si="114"/>
        <v>250.32591969147228</v>
      </c>
      <c r="E651" s="3">
        <f t="shared" si="115"/>
        <v>-1.7288748290756359</v>
      </c>
      <c r="F651" s="3">
        <f t="shared" si="116"/>
        <v>2001422.4251122617</v>
      </c>
      <c r="G651" s="14">
        <f t="shared" si="117"/>
        <v>2001422.425</v>
      </c>
      <c r="I651" s="18">
        <f t="shared" si="124"/>
        <v>-977.57488773961848</v>
      </c>
      <c r="J651" s="18">
        <f t="shared" si="122"/>
        <v>233621.04947975065</v>
      </c>
      <c r="K651" s="21">
        <f t="shared" si="118"/>
        <v>100.07112124999999</v>
      </c>
      <c r="L651" s="21">
        <f t="shared" si="119"/>
        <v>111.75217372398753</v>
      </c>
      <c r="M651" s="19">
        <f t="shared" si="123"/>
        <v>2001422.4249999998</v>
      </c>
      <c r="N651" s="19">
        <f t="shared" si="123"/>
        <v>2235043.4744797503</v>
      </c>
    </row>
    <row r="652" spans="1:14" x14ac:dyDescent="0.15">
      <c r="A652" s="7">
        <f t="shared" si="120"/>
        <v>43354</v>
      </c>
      <c r="B652" s="10">
        <f t="shared" si="121"/>
        <v>2001422.4251122617</v>
      </c>
      <c r="C652" s="3">
        <f t="shared" si="125"/>
        <v>252.05479452054792</v>
      </c>
      <c r="D652" s="3">
        <f t="shared" ref="D652:D715" si="126">B652*$B$8</f>
        <v>250.32570345435892</v>
      </c>
      <c r="E652" s="3">
        <f t="shared" ref="E652:E715" si="127">D652-C652</f>
        <v>-1.7290910661889995</v>
      </c>
      <c r="F652" s="3">
        <f t="shared" ref="F652:F715" si="128">B652+E652</f>
        <v>2001420.6960211955</v>
      </c>
      <c r="G652" s="14">
        <f t="shared" ref="G652:G715" si="129">ROUND(B652+B652*$B$8-C652,3)</f>
        <v>2001420.696</v>
      </c>
      <c r="I652" s="18">
        <f t="shared" si="124"/>
        <v>-979.30397880580745</v>
      </c>
      <c r="J652" s="18">
        <f t="shared" si="122"/>
        <v>233873.1042742712</v>
      </c>
      <c r="K652" s="21">
        <f t="shared" ref="K652:K715" si="130">G652/$E$6*100</f>
        <v>100.07103479999999</v>
      </c>
      <c r="L652" s="21">
        <f t="shared" ref="L652:L715" si="131">K652+J652/$E$6*100</f>
        <v>111.76469001371355</v>
      </c>
      <c r="M652" s="19">
        <f t="shared" si="123"/>
        <v>2001420.696</v>
      </c>
      <c r="N652" s="19">
        <f t="shared" si="123"/>
        <v>2235293.8002742711</v>
      </c>
    </row>
    <row r="653" spans="1:14" x14ac:dyDescent="0.15">
      <c r="A653" s="7">
        <f t="shared" ref="A653:A716" si="132">A652+1</f>
        <v>43355</v>
      </c>
      <c r="B653" s="10">
        <f t="shared" ref="B653:B716" si="133">F652</f>
        <v>2001420.6960211955</v>
      </c>
      <c r="C653" s="3">
        <f t="shared" si="125"/>
        <v>252.05479452054792</v>
      </c>
      <c r="D653" s="3">
        <f t="shared" si="126"/>
        <v>250.32548719019996</v>
      </c>
      <c r="E653" s="3">
        <f t="shared" si="127"/>
        <v>-1.7293073303479503</v>
      </c>
      <c r="F653" s="3">
        <f t="shared" si="128"/>
        <v>2001418.9667138651</v>
      </c>
      <c r="G653" s="14">
        <f t="shared" si="129"/>
        <v>2001418.9669999999</v>
      </c>
      <c r="I653" s="18">
        <f t="shared" si="124"/>
        <v>-981.03328613615543</v>
      </c>
      <c r="J653" s="18">
        <f t="shared" ref="J653:J716" si="134">C653+J652</f>
        <v>234125.15906879175</v>
      </c>
      <c r="K653" s="21">
        <f t="shared" si="130"/>
        <v>100.07094834999999</v>
      </c>
      <c r="L653" s="21">
        <f t="shared" si="131"/>
        <v>111.77720630343958</v>
      </c>
      <c r="M653" s="19">
        <f t="shared" ref="M653:N716" si="135">K653*$E$6/100</f>
        <v>2001418.9669999999</v>
      </c>
      <c r="N653" s="19">
        <f t="shared" si="135"/>
        <v>2235544.1260687918</v>
      </c>
    </row>
    <row r="654" spans="1:14" x14ac:dyDescent="0.15">
      <c r="A654" s="7">
        <f t="shared" si="132"/>
        <v>43356</v>
      </c>
      <c r="B654" s="10">
        <f t="shared" si="133"/>
        <v>2001418.9667138651</v>
      </c>
      <c r="C654" s="3">
        <f t="shared" si="125"/>
        <v>252.05479452054792</v>
      </c>
      <c r="D654" s="3">
        <f t="shared" si="126"/>
        <v>250.32527089899202</v>
      </c>
      <c r="E654" s="3">
        <f t="shared" si="127"/>
        <v>-1.7295236215558987</v>
      </c>
      <c r="F654" s="3">
        <f t="shared" si="128"/>
        <v>2001417.2371902436</v>
      </c>
      <c r="G654" s="14">
        <f t="shared" si="129"/>
        <v>2001417.237</v>
      </c>
      <c r="I654" s="18">
        <f t="shared" ref="I654:I717" si="136">E654+I653</f>
        <v>-982.76280975771135</v>
      </c>
      <c r="J654" s="18">
        <f t="shared" si="134"/>
        <v>234377.2138633123</v>
      </c>
      <c r="K654" s="21">
        <f t="shared" si="130"/>
        <v>100.07086185</v>
      </c>
      <c r="L654" s="21">
        <f t="shared" si="131"/>
        <v>111.78972254316561</v>
      </c>
      <c r="M654" s="19">
        <f t="shared" si="135"/>
        <v>2001417.237</v>
      </c>
      <c r="N654" s="19">
        <f t="shared" si="135"/>
        <v>2235794.450863312</v>
      </c>
    </row>
    <row r="655" spans="1:14" x14ac:dyDescent="0.15">
      <c r="A655" s="7">
        <f t="shared" si="132"/>
        <v>43357</v>
      </c>
      <c r="B655" s="10">
        <f t="shared" si="133"/>
        <v>2001417.2371902436</v>
      </c>
      <c r="C655" s="3">
        <f t="shared" si="125"/>
        <v>252.05479452054792</v>
      </c>
      <c r="D655" s="3">
        <f t="shared" si="126"/>
        <v>250.32505458073169</v>
      </c>
      <c r="E655" s="3">
        <f t="shared" si="127"/>
        <v>-1.729739939816227</v>
      </c>
      <c r="F655" s="3">
        <f t="shared" si="128"/>
        <v>2001415.5074503038</v>
      </c>
      <c r="G655" s="14">
        <f t="shared" si="129"/>
        <v>2001415.507</v>
      </c>
      <c r="I655" s="18">
        <f t="shared" si="136"/>
        <v>-984.49254969752758</v>
      </c>
      <c r="J655" s="18">
        <f t="shared" si="134"/>
        <v>234629.26865783284</v>
      </c>
      <c r="K655" s="21">
        <f t="shared" si="130"/>
        <v>100.07077534999999</v>
      </c>
      <c r="L655" s="21">
        <f t="shared" si="131"/>
        <v>111.80223878289164</v>
      </c>
      <c r="M655" s="19">
        <f t="shared" si="135"/>
        <v>2001415.507</v>
      </c>
      <c r="N655" s="19">
        <f t="shared" si="135"/>
        <v>2236044.7756578326</v>
      </c>
    </row>
    <row r="656" spans="1:14" x14ac:dyDescent="0.15">
      <c r="A656" s="7">
        <f t="shared" si="132"/>
        <v>43358</v>
      </c>
      <c r="B656" s="10">
        <f t="shared" si="133"/>
        <v>2001415.5074503038</v>
      </c>
      <c r="C656" s="3">
        <f t="shared" si="125"/>
        <v>252.05479452054792</v>
      </c>
      <c r="D656" s="3">
        <f t="shared" si="126"/>
        <v>250.32483823541557</v>
      </c>
      <c r="E656" s="3">
        <f t="shared" si="127"/>
        <v>-1.7299562851323458</v>
      </c>
      <c r="F656" s="3">
        <f t="shared" si="128"/>
        <v>2001413.7774940187</v>
      </c>
      <c r="G656" s="14">
        <f t="shared" si="129"/>
        <v>2001413.777</v>
      </c>
      <c r="I656" s="18">
        <f t="shared" si="136"/>
        <v>-986.22250598265987</v>
      </c>
      <c r="J656" s="18">
        <f t="shared" si="134"/>
        <v>234881.32345235339</v>
      </c>
      <c r="K656" s="21">
        <f t="shared" si="130"/>
        <v>100.07068884999998</v>
      </c>
      <c r="L656" s="21">
        <f t="shared" si="131"/>
        <v>111.81475502261765</v>
      </c>
      <c r="M656" s="19">
        <f t="shared" si="135"/>
        <v>2001413.7769999995</v>
      </c>
      <c r="N656" s="19">
        <f t="shared" si="135"/>
        <v>2236295.1004523532</v>
      </c>
    </row>
    <row r="657" spans="1:14" x14ac:dyDescent="0.15">
      <c r="A657" s="7">
        <f t="shared" si="132"/>
        <v>43359</v>
      </c>
      <c r="B657" s="10">
        <f t="shared" si="133"/>
        <v>2001413.7774940187</v>
      </c>
      <c r="C657" s="3">
        <f t="shared" si="125"/>
        <v>252.05479452054792</v>
      </c>
      <c r="D657" s="3">
        <f t="shared" si="126"/>
        <v>250.32462186304031</v>
      </c>
      <c r="E657" s="3">
        <f t="shared" si="127"/>
        <v>-1.7301726575076088</v>
      </c>
      <c r="F657" s="3">
        <f t="shared" si="128"/>
        <v>2001412.0473213613</v>
      </c>
      <c r="G657" s="14">
        <f t="shared" si="129"/>
        <v>2001412.047</v>
      </c>
      <c r="I657" s="18">
        <f t="shared" si="136"/>
        <v>-987.95267864016751</v>
      </c>
      <c r="J657" s="18">
        <f t="shared" si="134"/>
        <v>235133.37824687394</v>
      </c>
      <c r="K657" s="21">
        <f t="shared" si="130"/>
        <v>100.07060235</v>
      </c>
      <c r="L657" s="21">
        <f t="shared" si="131"/>
        <v>111.8272712623437</v>
      </c>
      <c r="M657" s="19">
        <f t="shared" si="135"/>
        <v>2001412.0469999998</v>
      </c>
      <c r="N657" s="19">
        <f t="shared" si="135"/>
        <v>2236545.4252468739</v>
      </c>
    </row>
    <row r="658" spans="1:14" x14ac:dyDescent="0.15">
      <c r="A658" s="7">
        <f t="shared" si="132"/>
        <v>43360</v>
      </c>
      <c r="B658" s="10">
        <f t="shared" si="133"/>
        <v>2001412.0473213613</v>
      </c>
      <c r="C658" s="3">
        <f t="shared" si="125"/>
        <v>252.05479452054792</v>
      </c>
      <c r="D658" s="3">
        <f t="shared" si="126"/>
        <v>250.32440546360252</v>
      </c>
      <c r="E658" s="3">
        <f t="shared" si="127"/>
        <v>-1.7303890569453984</v>
      </c>
      <c r="F658" s="3">
        <f t="shared" si="128"/>
        <v>2001410.3169323043</v>
      </c>
      <c r="G658" s="14">
        <f t="shared" si="129"/>
        <v>2001410.317</v>
      </c>
      <c r="I658" s="18">
        <f t="shared" si="136"/>
        <v>-989.68306769711285</v>
      </c>
      <c r="J658" s="18">
        <f t="shared" si="134"/>
        <v>235385.43304139448</v>
      </c>
      <c r="K658" s="21">
        <f t="shared" si="130"/>
        <v>100.07051584999999</v>
      </c>
      <c r="L658" s="21">
        <f t="shared" si="131"/>
        <v>111.83978750206971</v>
      </c>
      <c r="M658" s="19">
        <f t="shared" si="135"/>
        <v>2001410.3169999998</v>
      </c>
      <c r="N658" s="19">
        <f t="shared" si="135"/>
        <v>2236795.750041394</v>
      </c>
    </row>
    <row r="659" spans="1:14" x14ac:dyDescent="0.15">
      <c r="A659" s="7">
        <f t="shared" si="132"/>
        <v>43361</v>
      </c>
      <c r="B659" s="10">
        <f t="shared" si="133"/>
        <v>2001410.3169323043</v>
      </c>
      <c r="C659" s="3">
        <f t="shared" si="125"/>
        <v>252.05479452054792</v>
      </c>
      <c r="D659" s="3">
        <f t="shared" si="126"/>
        <v>250.32418903709882</v>
      </c>
      <c r="E659" s="3">
        <f t="shared" si="127"/>
        <v>-1.7306054834490965</v>
      </c>
      <c r="F659" s="3">
        <f t="shared" si="128"/>
        <v>2001408.5863268208</v>
      </c>
      <c r="G659" s="14">
        <f t="shared" si="129"/>
        <v>2001408.5859999999</v>
      </c>
      <c r="I659" s="18">
        <f t="shared" si="136"/>
        <v>-991.413673180562</v>
      </c>
      <c r="J659" s="18">
        <f t="shared" si="134"/>
        <v>235637.48783591503</v>
      </c>
      <c r="K659" s="21">
        <f t="shared" si="130"/>
        <v>100.07042929999999</v>
      </c>
      <c r="L659" s="21">
        <f t="shared" si="131"/>
        <v>111.85230369179574</v>
      </c>
      <c r="M659" s="19">
        <f t="shared" si="135"/>
        <v>2001408.5859999997</v>
      </c>
      <c r="N659" s="19">
        <f t="shared" si="135"/>
        <v>2237046.073835915</v>
      </c>
    </row>
    <row r="660" spans="1:14" x14ac:dyDescent="0.15">
      <c r="A660" s="7">
        <f t="shared" si="132"/>
        <v>43362</v>
      </c>
      <c r="B660" s="10">
        <f t="shared" si="133"/>
        <v>2001408.5863268208</v>
      </c>
      <c r="C660" s="3">
        <f t="shared" si="125"/>
        <v>252.05479452054792</v>
      </c>
      <c r="D660" s="3">
        <f t="shared" si="126"/>
        <v>250.32397258352577</v>
      </c>
      <c r="E660" s="3">
        <f t="shared" si="127"/>
        <v>-1.7308219370221423</v>
      </c>
      <c r="F660" s="3">
        <f t="shared" si="128"/>
        <v>2001406.8555048837</v>
      </c>
      <c r="G660" s="14">
        <f t="shared" si="129"/>
        <v>2001406.8559999999</v>
      </c>
      <c r="I660" s="18">
        <f t="shared" si="136"/>
        <v>-993.14449511758414</v>
      </c>
      <c r="J660" s="18">
        <f t="shared" si="134"/>
        <v>235889.54263043558</v>
      </c>
      <c r="K660" s="21">
        <f t="shared" si="130"/>
        <v>100.07034280000001</v>
      </c>
      <c r="L660" s="21">
        <f t="shared" si="131"/>
        <v>111.86481993152178</v>
      </c>
      <c r="M660" s="19">
        <f t="shared" si="135"/>
        <v>2001406.8560000001</v>
      </c>
      <c r="N660" s="19">
        <f t="shared" si="135"/>
        <v>2237296.3986304356</v>
      </c>
    </row>
    <row r="661" spans="1:14" x14ac:dyDescent="0.15">
      <c r="A661" s="7">
        <f t="shared" si="132"/>
        <v>43363</v>
      </c>
      <c r="B661" s="10">
        <f t="shared" si="133"/>
        <v>2001406.8555048837</v>
      </c>
      <c r="C661" s="3">
        <f t="shared" si="125"/>
        <v>252.05479452054792</v>
      </c>
      <c r="D661" s="3">
        <f t="shared" si="126"/>
        <v>250.32375610288005</v>
      </c>
      <c r="E661" s="3">
        <f t="shared" si="127"/>
        <v>-1.731038417667861</v>
      </c>
      <c r="F661" s="3">
        <f t="shared" si="128"/>
        <v>2001405.124466466</v>
      </c>
      <c r="G661" s="14">
        <f t="shared" si="129"/>
        <v>2001405.1240000001</v>
      </c>
      <c r="I661" s="18">
        <f t="shared" si="136"/>
        <v>-994.87553353525198</v>
      </c>
      <c r="J661" s="18">
        <f t="shared" si="134"/>
        <v>236141.59742495613</v>
      </c>
      <c r="K661" s="21">
        <f t="shared" si="130"/>
        <v>100.0702562</v>
      </c>
      <c r="L661" s="21">
        <f t="shared" si="131"/>
        <v>111.87733607124781</v>
      </c>
      <c r="M661" s="19">
        <f t="shared" si="135"/>
        <v>2001405.1240000001</v>
      </c>
      <c r="N661" s="19">
        <f t="shared" si="135"/>
        <v>2237546.7214249563</v>
      </c>
    </row>
    <row r="662" spans="1:14" x14ac:dyDescent="0.15">
      <c r="A662" s="7">
        <f t="shared" si="132"/>
        <v>43364</v>
      </c>
      <c r="B662" s="10">
        <f t="shared" si="133"/>
        <v>2001405.124466466</v>
      </c>
      <c r="C662" s="3">
        <f t="shared" si="125"/>
        <v>252.05479452054792</v>
      </c>
      <c r="D662" s="3">
        <f t="shared" si="126"/>
        <v>250.32353959515825</v>
      </c>
      <c r="E662" s="3">
        <f t="shared" si="127"/>
        <v>-1.7312549253896634</v>
      </c>
      <c r="F662" s="3">
        <f t="shared" si="128"/>
        <v>2001403.3932115405</v>
      </c>
      <c r="G662" s="14">
        <f t="shared" si="129"/>
        <v>2001403.3929999999</v>
      </c>
      <c r="I662" s="18">
        <f t="shared" si="136"/>
        <v>-996.60678846064161</v>
      </c>
      <c r="J662" s="18">
        <f t="shared" si="134"/>
        <v>236393.65221947667</v>
      </c>
      <c r="K662" s="21">
        <f t="shared" si="130"/>
        <v>100.07016965</v>
      </c>
      <c r="L662" s="21">
        <f t="shared" si="131"/>
        <v>111.88985226097383</v>
      </c>
      <c r="M662" s="19">
        <f t="shared" si="135"/>
        <v>2001403.3929999999</v>
      </c>
      <c r="N662" s="19">
        <f t="shared" si="135"/>
        <v>2237797.0452194763</v>
      </c>
    </row>
    <row r="663" spans="1:14" x14ac:dyDescent="0.15">
      <c r="A663" s="7">
        <f t="shared" si="132"/>
        <v>43365</v>
      </c>
      <c r="B663" s="10">
        <f t="shared" si="133"/>
        <v>2001403.3932115405</v>
      </c>
      <c r="C663" s="3">
        <f t="shared" si="125"/>
        <v>252.05479452054792</v>
      </c>
      <c r="D663" s="3">
        <f t="shared" si="126"/>
        <v>250.32332306035698</v>
      </c>
      <c r="E663" s="3">
        <f t="shared" si="127"/>
        <v>-1.7314714601909316</v>
      </c>
      <c r="F663" s="3">
        <f t="shared" si="128"/>
        <v>2001401.6617400805</v>
      </c>
      <c r="G663" s="14">
        <f t="shared" si="129"/>
        <v>2001401.662</v>
      </c>
      <c r="I663" s="18">
        <f t="shared" si="136"/>
        <v>-998.33825992083257</v>
      </c>
      <c r="J663" s="18">
        <f t="shared" si="134"/>
        <v>236645.70701399722</v>
      </c>
      <c r="K663" s="21">
        <f t="shared" si="130"/>
        <v>100.07008310000001</v>
      </c>
      <c r="L663" s="21">
        <f t="shared" si="131"/>
        <v>111.90236845069987</v>
      </c>
      <c r="M663" s="19">
        <f t="shared" si="135"/>
        <v>2001401.6620000002</v>
      </c>
      <c r="N663" s="19">
        <f t="shared" si="135"/>
        <v>2238047.3690139973</v>
      </c>
    </row>
    <row r="664" spans="1:14" x14ac:dyDescent="0.15">
      <c r="A664" s="7">
        <f t="shared" si="132"/>
        <v>43366</v>
      </c>
      <c r="B664" s="10">
        <f t="shared" si="133"/>
        <v>2001401.6617400805</v>
      </c>
      <c r="C664" s="3">
        <f t="shared" si="125"/>
        <v>252.05479452054792</v>
      </c>
      <c r="D664" s="3">
        <f t="shared" si="126"/>
        <v>250.3231064984729</v>
      </c>
      <c r="E664" s="3">
        <f t="shared" si="127"/>
        <v>-1.7316880220750193</v>
      </c>
      <c r="F664" s="3">
        <f t="shared" si="128"/>
        <v>2001399.9300520583</v>
      </c>
      <c r="G664" s="14">
        <f t="shared" si="129"/>
        <v>2001399.93</v>
      </c>
      <c r="I664" s="18">
        <f t="shared" si="136"/>
        <v>-1000.0699479429076</v>
      </c>
      <c r="J664" s="18">
        <f t="shared" si="134"/>
        <v>236897.76180851777</v>
      </c>
      <c r="K664" s="21">
        <f t="shared" si="130"/>
        <v>100.06999649999999</v>
      </c>
      <c r="L664" s="21">
        <f t="shared" si="131"/>
        <v>111.91488459042587</v>
      </c>
      <c r="M664" s="19">
        <f t="shared" si="135"/>
        <v>2001399.9299999997</v>
      </c>
      <c r="N664" s="19">
        <f t="shared" si="135"/>
        <v>2238297.6918085171</v>
      </c>
    </row>
    <row r="665" spans="1:14" x14ac:dyDescent="0.15">
      <c r="A665" s="7">
        <f t="shared" si="132"/>
        <v>43367</v>
      </c>
      <c r="B665" s="10">
        <f t="shared" si="133"/>
        <v>2001399.9300520583</v>
      </c>
      <c r="C665" s="3">
        <f t="shared" si="125"/>
        <v>252.05479452054792</v>
      </c>
      <c r="D665" s="3">
        <f t="shared" si="126"/>
        <v>250.32288990950252</v>
      </c>
      <c r="E665" s="3">
        <f t="shared" si="127"/>
        <v>-1.7319046110453939</v>
      </c>
      <c r="F665" s="3">
        <f t="shared" si="128"/>
        <v>2001398.1981474473</v>
      </c>
      <c r="G665" s="14">
        <f t="shared" si="129"/>
        <v>2001398.1980000001</v>
      </c>
      <c r="I665" s="18">
        <f t="shared" si="136"/>
        <v>-1001.8018525539529</v>
      </c>
      <c r="J665" s="18">
        <f t="shared" si="134"/>
        <v>237149.81660303831</v>
      </c>
      <c r="K665" s="21">
        <f t="shared" si="130"/>
        <v>100.0699099</v>
      </c>
      <c r="L665" s="21">
        <f t="shared" si="131"/>
        <v>111.92740073015192</v>
      </c>
      <c r="M665" s="19">
        <f t="shared" si="135"/>
        <v>2001398.1980000001</v>
      </c>
      <c r="N665" s="19">
        <f t="shared" si="135"/>
        <v>2238548.0146030383</v>
      </c>
    </row>
    <row r="666" spans="1:14" x14ac:dyDescent="0.15">
      <c r="A666" s="7">
        <f t="shared" si="132"/>
        <v>43368</v>
      </c>
      <c r="B666" s="10">
        <f t="shared" si="133"/>
        <v>2001398.1981474473</v>
      </c>
      <c r="C666" s="3">
        <f t="shared" si="125"/>
        <v>252.05479452054792</v>
      </c>
      <c r="D666" s="3">
        <f t="shared" si="126"/>
        <v>250.32267329344256</v>
      </c>
      <c r="E666" s="3">
        <f t="shared" si="127"/>
        <v>-1.7321212271053525</v>
      </c>
      <c r="F666" s="3">
        <f t="shared" si="128"/>
        <v>2001396.4660262202</v>
      </c>
      <c r="G666" s="14">
        <f t="shared" si="129"/>
        <v>2001396.466</v>
      </c>
      <c r="I666" s="18">
        <f t="shared" si="136"/>
        <v>-1003.5339737810583</v>
      </c>
      <c r="J666" s="18">
        <f t="shared" si="134"/>
        <v>237401.87139755886</v>
      </c>
      <c r="K666" s="21">
        <f t="shared" si="130"/>
        <v>100.06982330000001</v>
      </c>
      <c r="L666" s="21">
        <f t="shared" si="131"/>
        <v>111.93991686987795</v>
      </c>
      <c r="M666" s="19">
        <f t="shared" si="135"/>
        <v>2001396.4660000002</v>
      </c>
      <c r="N666" s="19">
        <f t="shared" si="135"/>
        <v>2238798.3373975591</v>
      </c>
    </row>
    <row r="667" spans="1:14" x14ac:dyDescent="0.15">
      <c r="A667" s="7">
        <f t="shared" si="132"/>
        <v>43369</v>
      </c>
      <c r="B667" s="10">
        <f t="shared" si="133"/>
        <v>2001396.4660262202</v>
      </c>
      <c r="C667" s="3">
        <f t="shared" si="125"/>
        <v>252.05479452054792</v>
      </c>
      <c r="D667" s="3">
        <f t="shared" si="126"/>
        <v>250.32245665028958</v>
      </c>
      <c r="E667" s="3">
        <f t="shared" si="127"/>
        <v>-1.7323378702583341</v>
      </c>
      <c r="F667" s="3">
        <f t="shared" si="128"/>
        <v>2001394.7336883501</v>
      </c>
      <c r="G667" s="14">
        <f t="shared" si="129"/>
        <v>2001394.7339999999</v>
      </c>
      <c r="I667" s="18">
        <f t="shared" si="136"/>
        <v>-1005.2663116513166</v>
      </c>
      <c r="J667" s="18">
        <f t="shared" si="134"/>
        <v>237653.92619207941</v>
      </c>
      <c r="K667" s="21">
        <f t="shared" si="130"/>
        <v>100.06973669999999</v>
      </c>
      <c r="L667" s="21">
        <f t="shared" si="131"/>
        <v>111.95243300960396</v>
      </c>
      <c r="M667" s="19">
        <f t="shared" si="135"/>
        <v>2001394.7339999997</v>
      </c>
      <c r="N667" s="19">
        <f t="shared" si="135"/>
        <v>2239048.6601920794</v>
      </c>
    </row>
    <row r="668" spans="1:14" x14ac:dyDescent="0.15">
      <c r="A668" s="7">
        <f t="shared" si="132"/>
        <v>43370</v>
      </c>
      <c r="B668" s="10">
        <f t="shared" si="133"/>
        <v>2001394.7336883501</v>
      </c>
      <c r="C668" s="3">
        <f t="shared" si="125"/>
        <v>252.05479452054792</v>
      </c>
      <c r="D668" s="3">
        <f t="shared" si="126"/>
        <v>250.32223998004019</v>
      </c>
      <c r="E668" s="3">
        <f t="shared" si="127"/>
        <v>-1.7325545405077207</v>
      </c>
      <c r="F668" s="3">
        <f t="shared" si="128"/>
        <v>2001393.0011338096</v>
      </c>
      <c r="G668" s="14">
        <f t="shared" si="129"/>
        <v>2001393.0009999999</v>
      </c>
      <c r="I668" s="18">
        <f t="shared" si="136"/>
        <v>-1006.9988661918244</v>
      </c>
      <c r="J668" s="18">
        <f t="shared" si="134"/>
        <v>237905.98098659996</v>
      </c>
      <c r="K668" s="21">
        <f t="shared" si="130"/>
        <v>100.06965004999999</v>
      </c>
      <c r="L668" s="21">
        <f t="shared" si="131"/>
        <v>111.96494909932998</v>
      </c>
      <c r="M668" s="19">
        <f t="shared" si="135"/>
        <v>2001393.0009999999</v>
      </c>
      <c r="N668" s="19">
        <f t="shared" si="135"/>
        <v>2239298.9819865995</v>
      </c>
    </row>
    <row r="669" spans="1:14" x14ac:dyDescent="0.15">
      <c r="A669" s="7">
        <f t="shared" si="132"/>
        <v>43371</v>
      </c>
      <c r="B669" s="10">
        <f t="shared" si="133"/>
        <v>2001393.0011338096</v>
      </c>
      <c r="C669" s="3">
        <f t="shared" si="125"/>
        <v>252.05479452054792</v>
      </c>
      <c r="D669" s="3">
        <f t="shared" si="126"/>
        <v>250.32202328269099</v>
      </c>
      <c r="E669" s="3">
        <f t="shared" si="127"/>
        <v>-1.7327712378569231</v>
      </c>
      <c r="F669" s="3">
        <f t="shared" si="128"/>
        <v>2001391.2683625717</v>
      </c>
      <c r="G669" s="14">
        <f t="shared" si="129"/>
        <v>2001391.2679999999</v>
      </c>
      <c r="I669" s="18">
        <f t="shared" si="136"/>
        <v>-1008.7316374296813</v>
      </c>
      <c r="J669" s="18">
        <f t="shared" si="134"/>
        <v>238158.0357811205</v>
      </c>
      <c r="K669" s="21">
        <f t="shared" si="130"/>
        <v>100.06956339999999</v>
      </c>
      <c r="L669" s="21">
        <f t="shared" si="131"/>
        <v>111.97746518905602</v>
      </c>
      <c r="M669" s="19">
        <f t="shared" si="135"/>
        <v>2001391.2679999999</v>
      </c>
      <c r="N669" s="19">
        <f t="shared" si="135"/>
        <v>2239549.3037811206</v>
      </c>
    </row>
    <row r="670" spans="1:14" x14ac:dyDescent="0.15">
      <c r="A670" s="7">
        <f t="shared" si="132"/>
        <v>43372</v>
      </c>
      <c r="B670" s="10">
        <f t="shared" si="133"/>
        <v>2001391.2683625717</v>
      </c>
      <c r="C670" s="3">
        <f t="shared" si="125"/>
        <v>252.05479452054792</v>
      </c>
      <c r="D670" s="3">
        <f t="shared" si="126"/>
        <v>250.32180655823865</v>
      </c>
      <c r="E670" s="3">
        <f t="shared" si="127"/>
        <v>-1.7329879623092665</v>
      </c>
      <c r="F670" s="3">
        <f t="shared" si="128"/>
        <v>2001389.5353746095</v>
      </c>
      <c r="G670" s="14">
        <f t="shared" si="129"/>
        <v>2001389.5349999999</v>
      </c>
      <c r="I670" s="18">
        <f t="shared" si="136"/>
        <v>-1010.4646253919906</v>
      </c>
      <c r="J670" s="18">
        <f t="shared" si="134"/>
        <v>238410.09057564105</v>
      </c>
      <c r="K670" s="21">
        <f t="shared" si="130"/>
        <v>100.06947674999999</v>
      </c>
      <c r="L670" s="21">
        <f t="shared" si="131"/>
        <v>111.98998127878204</v>
      </c>
      <c r="M670" s="19">
        <f t="shared" si="135"/>
        <v>2001389.5349999999</v>
      </c>
      <c r="N670" s="19">
        <f t="shared" si="135"/>
        <v>2239799.6255756407</v>
      </c>
    </row>
    <row r="671" spans="1:14" x14ac:dyDescent="0.15">
      <c r="A671" s="7">
        <f t="shared" si="132"/>
        <v>43373</v>
      </c>
      <c r="B671" s="10">
        <f t="shared" si="133"/>
        <v>2001389.5353746095</v>
      </c>
      <c r="C671" s="3">
        <f t="shared" si="125"/>
        <v>252.05479452054792</v>
      </c>
      <c r="D671" s="3">
        <f t="shared" si="126"/>
        <v>250.3215898066797</v>
      </c>
      <c r="E671" s="3">
        <f t="shared" si="127"/>
        <v>-1.7332047138682185</v>
      </c>
      <c r="F671" s="3">
        <f t="shared" si="128"/>
        <v>2001387.8021698957</v>
      </c>
      <c r="G671" s="14">
        <f t="shared" si="129"/>
        <v>2001387.8019999999</v>
      </c>
      <c r="I671" s="18">
        <f t="shared" si="136"/>
        <v>-1012.1978301058588</v>
      </c>
      <c r="J671" s="18">
        <f t="shared" si="134"/>
        <v>238662.1453701616</v>
      </c>
      <c r="K671" s="21">
        <f t="shared" si="130"/>
        <v>100.06939009999999</v>
      </c>
      <c r="L671" s="21">
        <f t="shared" si="131"/>
        <v>112.00249736850807</v>
      </c>
      <c r="M671" s="19">
        <f t="shared" si="135"/>
        <v>2001387.8019999999</v>
      </c>
      <c r="N671" s="19">
        <f t="shared" si="135"/>
        <v>2240049.9473701613</v>
      </c>
    </row>
    <row r="672" spans="1:14" x14ac:dyDescent="0.15">
      <c r="A672" s="7">
        <f t="shared" si="132"/>
        <v>43374</v>
      </c>
      <c r="B672" s="10">
        <f t="shared" si="133"/>
        <v>2001387.8021698957</v>
      </c>
      <c r="C672" s="3">
        <f t="shared" si="125"/>
        <v>252.05479452054792</v>
      </c>
      <c r="D672" s="3">
        <f t="shared" si="126"/>
        <v>250.32137302801081</v>
      </c>
      <c r="E672" s="3">
        <f t="shared" si="127"/>
        <v>-1.7334214925371043</v>
      </c>
      <c r="F672" s="3">
        <f t="shared" si="128"/>
        <v>2001386.0687484031</v>
      </c>
      <c r="G672" s="14">
        <f t="shared" si="129"/>
        <v>2001386.0689999999</v>
      </c>
      <c r="I672" s="18">
        <f t="shared" si="136"/>
        <v>-1013.9312515983959</v>
      </c>
      <c r="J672" s="18">
        <f t="shared" si="134"/>
        <v>238914.20016468214</v>
      </c>
      <c r="K672" s="21">
        <f t="shared" si="130"/>
        <v>100.06930345000001</v>
      </c>
      <c r="L672" s="21">
        <f t="shared" si="131"/>
        <v>112.01501345823411</v>
      </c>
      <c r="M672" s="19">
        <f t="shared" si="135"/>
        <v>2001386.0690000001</v>
      </c>
      <c r="N672" s="19">
        <f t="shared" si="135"/>
        <v>2240300.2691646819</v>
      </c>
    </row>
    <row r="673" spans="1:14" x14ac:dyDescent="0.15">
      <c r="A673" s="7">
        <f t="shared" si="132"/>
        <v>43375</v>
      </c>
      <c r="B673" s="10">
        <f t="shared" si="133"/>
        <v>2001386.0687484031</v>
      </c>
      <c r="C673" s="3">
        <f t="shared" si="125"/>
        <v>252.05479452054792</v>
      </c>
      <c r="D673" s="3">
        <f t="shared" si="126"/>
        <v>250.32115622222855</v>
      </c>
      <c r="E673" s="3">
        <f t="shared" si="127"/>
        <v>-1.733638298319363</v>
      </c>
      <c r="F673" s="3">
        <f t="shared" si="128"/>
        <v>2001384.3351101049</v>
      </c>
      <c r="G673" s="14">
        <f t="shared" si="129"/>
        <v>2001384.335</v>
      </c>
      <c r="I673" s="18">
        <f t="shared" si="136"/>
        <v>-1015.6648898967153</v>
      </c>
      <c r="J673" s="18">
        <f t="shared" si="134"/>
        <v>239166.25495920269</v>
      </c>
      <c r="K673" s="21">
        <f t="shared" si="130"/>
        <v>100.06921675</v>
      </c>
      <c r="L673" s="21">
        <f t="shared" si="131"/>
        <v>112.02752949796013</v>
      </c>
      <c r="M673" s="19">
        <f t="shared" si="135"/>
        <v>2001384.335</v>
      </c>
      <c r="N673" s="19">
        <f t="shared" si="135"/>
        <v>2240550.5899592028</v>
      </c>
    </row>
    <row r="674" spans="1:14" x14ac:dyDescent="0.15">
      <c r="A674" s="7">
        <f t="shared" si="132"/>
        <v>43376</v>
      </c>
      <c r="B674" s="10">
        <f t="shared" si="133"/>
        <v>2001384.3351101049</v>
      </c>
      <c r="C674" s="3">
        <f t="shared" si="125"/>
        <v>252.05479452054792</v>
      </c>
      <c r="D674" s="3">
        <f t="shared" si="126"/>
        <v>250.32093938932957</v>
      </c>
      <c r="E674" s="3">
        <f t="shared" si="127"/>
        <v>-1.7338551312183483</v>
      </c>
      <c r="F674" s="3">
        <f t="shared" si="128"/>
        <v>2001382.6012549736</v>
      </c>
      <c r="G674" s="14">
        <f t="shared" si="129"/>
        <v>2001382.601</v>
      </c>
      <c r="I674" s="18">
        <f t="shared" si="136"/>
        <v>-1017.3987450279336</v>
      </c>
      <c r="J674" s="18">
        <f t="shared" si="134"/>
        <v>239418.30975372324</v>
      </c>
      <c r="K674" s="21">
        <f t="shared" si="130"/>
        <v>100.06913005</v>
      </c>
      <c r="L674" s="21">
        <f t="shared" si="131"/>
        <v>112.04004553768615</v>
      </c>
      <c r="M674" s="19">
        <f t="shared" si="135"/>
        <v>2001382.601</v>
      </c>
      <c r="N674" s="19">
        <f t="shared" si="135"/>
        <v>2240800.9107537232</v>
      </c>
    </row>
    <row r="675" spans="1:14" x14ac:dyDescent="0.15">
      <c r="A675" s="7">
        <f t="shared" si="132"/>
        <v>43377</v>
      </c>
      <c r="B675" s="10">
        <f t="shared" si="133"/>
        <v>2001382.6012549736</v>
      </c>
      <c r="C675" s="3">
        <f t="shared" si="125"/>
        <v>252.05479452054792</v>
      </c>
      <c r="D675" s="3">
        <f t="shared" si="126"/>
        <v>250.32072252931042</v>
      </c>
      <c r="E675" s="3">
        <f t="shared" si="127"/>
        <v>-1.7340719912374993</v>
      </c>
      <c r="F675" s="3">
        <f t="shared" si="128"/>
        <v>2001380.8671829824</v>
      </c>
      <c r="G675" s="14">
        <f t="shared" si="129"/>
        <v>2001380.8670000001</v>
      </c>
      <c r="I675" s="18">
        <f t="shared" si="136"/>
        <v>-1019.1328170191712</v>
      </c>
      <c r="J675" s="18">
        <f t="shared" si="134"/>
        <v>239670.36454824379</v>
      </c>
      <c r="K675" s="21">
        <f t="shared" si="130"/>
        <v>100.06904335</v>
      </c>
      <c r="L675" s="21">
        <f t="shared" si="131"/>
        <v>112.05256157741219</v>
      </c>
      <c r="M675" s="19">
        <f t="shared" si="135"/>
        <v>2001380.8669999999</v>
      </c>
      <c r="N675" s="19">
        <f t="shared" si="135"/>
        <v>2241051.2315482437</v>
      </c>
    </row>
    <row r="676" spans="1:14" x14ac:dyDescent="0.15">
      <c r="A676" s="7">
        <f t="shared" si="132"/>
        <v>43378</v>
      </c>
      <c r="B676" s="10">
        <f t="shared" si="133"/>
        <v>2001380.8671829824</v>
      </c>
      <c r="C676" s="3">
        <f t="shared" si="125"/>
        <v>252.05479452054792</v>
      </c>
      <c r="D676" s="3">
        <f t="shared" si="126"/>
        <v>250.32050564216775</v>
      </c>
      <c r="E676" s="3">
        <f t="shared" si="127"/>
        <v>-1.7342888783801698</v>
      </c>
      <c r="F676" s="3">
        <f t="shared" si="128"/>
        <v>2001379.1328941041</v>
      </c>
      <c r="G676" s="14">
        <f t="shared" si="129"/>
        <v>2001379.1329999999</v>
      </c>
      <c r="I676" s="18">
        <f t="shared" si="136"/>
        <v>-1020.8671058975514</v>
      </c>
      <c r="J676" s="18">
        <f t="shared" si="134"/>
        <v>239922.41934276433</v>
      </c>
      <c r="K676" s="21">
        <f t="shared" si="130"/>
        <v>100.06895664999999</v>
      </c>
      <c r="L676" s="21">
        <f t="shared" si="131"/>
        <v>112.0650776171382</v>
      </c>
      <c r="M676" s="19">
        <f t="shared" si="135"/>
        <v>2001379.1329999999</v>
      </c>
      <c r="N676" s="19">
        <f t="shared" si="135"/>
        <v>2241301.5523427641</v>
      </c>
    </row>
    <row r="677" spans="1:14" x14ac:dyDescent="0.15">
      <c r="A677" s="7">
        <f t="shared" si="132"/>
        <v>43379</v>
      </c>
      <c r="B677" s="10">
        <f t="shared" si="133"/>
        <v>2001379.1328941041</v>
      </c>
      <c r="C677" s="3">
        <f t="shared" si="125"/>
        <v>252.05479452054792</v>
      </c>
      <c r="D677" s="3">
        <f t="shared" si="126"/>
        <v>250.32028872789817</v>
      </c>
      <c r="E677" s="3">
        <f t="shared" si="127"/>
        <v>-1.7345057926497418</v>
      </c>
      <c r="F677" s="3">
        <f t="shared" si="128"/>
        <v>2001377.3983883115</v>
      </c>
      <c r="G677" s="14">
        <f t="shared" si="129"/>
        <v>2001377.398</v>
      </c>
      <c r="I677" s="18">
        <f t="shared" si="136"/>
        <v>-1022.6016116902011</v>
      </c>
      <c r="J677" s="18">
        <f t="shared" si="134"/>
        <v>240174.47413728488</v>
      </c>
      <c r="K677" s="21">
        <f t="shared" si="130"/>
        <v>100.06886990000001</v>
      </c>
      <c r="L677" s="21">
        <f t="shared" si="131"/>
        <v>112.07759360686426</v>
      </c>
      <c r="M677" s="19">
        <f t="shared" si="135"/>
        <v>2001377.398</v>
      </c>
      <c r="N677" s="19">
        <f t="shared" si="135"/>
        <v>2241551.8721372853</v>
      </c>
    </row>
    <row r="678" spans="1:14" x14ac:dyDescent="0.15">
      <c r="A678" s="7">
        <f t="shared" si="132"/>
        <v>43380</v>
      </c>
      <c r="B678" s="10">
        <f t="shared" si="133"/>
        <v>2001377.3983883115</v>
      </c>
      <c r="C678" s="3">
        <f t="shared" si="125"/>
        <v>252.05479452054792</v>
      </c>
      <c r="D678" s="3">
        <f t="shared" si="126"/>
        <v>250.32007178649829</v>
      </c>
      <c r="E678" s="3">
        <f t="shared" si="127"/>
        <v>-1.7347227340496261</v>
      </c>
      <c r="F678" s="3">
        <f t="shared" si="128"/>
        <v>2001375.6636655775</v>
      </c>
      <c r="G678" s="14">
        <f t="shared" si="129"/>
        <v>2001375.6640000001</v>
      </c>
      <c r="I678" s="18">
        <f t="shared" si="136"/>
        <v>-1024.3363344242507</v>
      </c>
      <c r="J678" s="18">
        <f t="shared" si="134"/>
        <v>240426.52893180543</v>
      </c>
      <c r="K678" s="21">
        <f t="shared" si="130"/>
        <v>100.06878320000001</v>
      </c>
      <c r="L678" s="21">
        <f t="shared" si="131"/>
        <v>112.09010964659029</v>
      </c>
      <c r="M678" s="19">
        <f t="shared" si="135"/>
        <v>2001375.6640000003</v>
      </c>
      <c r="N678" s="19">
        <f t="shared" si="135"/>
        <v>2241802.1929318057</v>
      </c>
    </row>
    <row r="679" spans="1:14" x14ac:dyDescent="0.15">
      <c r="A679" s="7">
        <f t="shared" si="132"/>
        <v>43381</v>
      </c>
      <c r="B679" s="10">
        <f t="shared" si="133"/>
        <v>2001375.6636655775</v>
      </c>
      <c r="C679" s="3">
        <f t="shared" si="125"/>
        <v>252.05479452054792</v>
      </c>
      <c r="D679" s="3">
        <f t="shared" si="126"/>
        <v>250.31985481796468</v>
      </c>
      <c r="E679" s="3">
        <f t="shared" si="127"/>
        <v>-1.7349397025832332</v>
      </c>
      <c r="F679" s="3">
        <f t="shared" si="128"/>
        <v>2001373.928725875</v>
      </c>
      <c r="G679" s="14">
        <f t="shared" si="129"/>
        <v>2001373.929</v>
      </c>
      <c r="I679" s="18">
        <f t="shared" si="136"/>
        <v>-1026.0712741268339</v>
      </c>
      <c r="J679" s="18">
        <f t="shared" si="134"/>
        <v>240678.58372632597</v>
      </c>
      <c r="K679" s="21">
        <f t="shared" si="130"/>
        <v>100.06869645</v>
      </c>
      <c r="L679" s="21">
        <f t="shared" si="131"/>
        <v>112.1026256363163</v>
      </c>
      <c r="M679" s="19">
        <f t="shared" si="135"/>
        <v>2001373.929</v>
      </c>
      <c r="N679" s="19">
        <f t="shared" si="135"/>
        <v>2242052.512726326</v>
      </c>
    </row>
    <row r="680" spans="1:14" x14ac:dyDescent="0.15">
      <c r="A680" s="7">
        <f t="shared" si="132"/>
        <v>43382</v>
      </c>
      <c r="B680" s="10">
        <f t="shared" si="133"/>
        <v>2001373.928725875</v>
      </c>
      <c r="C680" s="3">
        <f t="shared" si="125"/>
        <v>252.05479452054792</v>
      </c>
      <c r="D680" s="3">
        <f t="shared" si="126"/>
        <v>250.319637822294</v>
      </c>
      <c r="E680" s="3">
        <f t="shared" si="127"/>
        <v>-1.7351566982539168</v>
      </c>
      <c r="F680" s="3">
        <f t="shared" si="128"/>
        <v>2001372.1935691768</v>
      </c>
      <c r="G680" s="14">
        <f t="shared" si="129"/>
        <v>2001372.1939999999</v>
      </c>
      <c r="I680" s="18">
        <f t="shared" si="136"/>
        <v>-1027.8064308250878</v>
      </c>
      <c r="J680" s="18">
        <f t="shared" si="134"/>
        <v>240930.63852084652</v>
      </c>
      <c r="K680" s="21">
        <f t="shared" si="130"/>
        <v>100.0686097</v>
      </c>
      <c r="L680" s="21">
        <f t="shared" si="131"/>
        <v>112.11514162604232</v>
      </c>
      <c r="M680" s="19">
        <f t="shared" si="135"/>
        <v>2001372.1940000001</v>
      </c>
      <c r="N680" s="19">
        <f t="shared" si="135"/>
        <v>2242302.8325208463</v>
      </c>
    </row>
    <row r="681" spans="1:14" x14ac:dyDescent="0.15">
      <c r="A681" s="7">
        <f t="shared" si="132"/>
        <v>43383</v>
      </c>
      <c r="B681" s="10">
        <f t="shared" si="133"/>
        <v>2001372.1935691768</v>
      </c>
      <c r="C681" s="3">
        <f t="shared" si="125"/>
        <v>252.05479452054792</v>
      </c>
      <c r="D681" s="3">
        <f t="shared" si="126"/>
        <v>250.3194207994828</v>
      </c>
      <c r="E681" s="3">
        <f t="shared" si="127"/>
        <v>-1.7353737210651161</v>
      </c>
      <c r="F681" s="3">
        <f t="shared" si="128"/>
        <v>2001370.4581954558</v>
      </c>
      <c r="G681" s="14">
        <f t="shared" si="129"/>
        <v>2001370.4580000001</v>
      </c>
      <c r="I681" s="18">
        <f t="shared" si="136"/>
        <v>-1029.5418045461529</v>
      </c>
      <c r="J681" s="18">
        <f t="shared" si="134"/>
        <v>241182.69331536707</v>
      </c>
      <c r="K681" s="21">
        <f t="shared" si="130"/>
        <v>100.0685229</v>
      </c>
      <c r="L681" s="21">
        <f t="shared" si="131"/>
        <v>112.12765756576836</v>
      </c>
      <c r="M681" s="19">
        <f t="shared" si="135"/>
        <v>2001370.4580000001</v>
      </c>
      <c r="N681" s="19">
        <f t="shared" si="135"/>
        <v>2242553.1513153673</v>
      </c>
    </row>
    <row r="682" spans="1:14" x14ac:dyDescent="0.15">
      <c r="A682" s="7">
        <f t="shared" si="132"/>
        <v>43384</v>
      </c>
      <c r="B682" s="10">
        <f t="shared" si="133"/>
        <v>2001370.4581954558</v>
      </c>
      <c r="C682" s="3">
        <f t="shared" si="125"/>
        <v>252.05479452054792</v>
      </c>
      <c r="D682" s="3">
        <f t="shared" si="126"/>
        <v>250.31920374952773</v>
      </c>
      <c r="E682" s="3">
        <f t="shared" si="127"/>
        <v>-1.7355907710201848</v>
      </c>
      <c r="F682" s="3">
        <f t="shared" si="128"/>
        <v>2001368.7226046848</v>
      </c>
      <c r="G682" s="14">
        <f t="shared" si="129"/>
        <v>2001368.723</v>
      </c>
      <c r="I682" s="18">
        <f t="shared" si="136"/>
        <v>-1031.2773953171732</v>
      </c>
      <c r="J682" s="18">
        <f t="shared" si="134"/>
        <v>241434.74810988762</v>
      </c>
      <c r="K682" s="21">
        <f t="shared" si="130"/>
        <v>100.06843615000001</v>
      </c>
      <c r="L682" s="21">
        <f t="shared" si="131"/>
        <v>112.14017355549439</v>
      </c>
      <c r="M682" s="19">
        <f t="shared" si="135"/>
        <v>2001368.7230000002</v>
      </c>
      <c r="N682" s="19">
        <f t="shared" si="135"/>
        <v>2242803.4711098876</v>
      </c>
    </row>
    <row r="683" spans="1:14" x14ac:dyDescent="0.15">
      <c r="A683" s="7">
        <f t="shared" si="132"/>
        <v>43385</v>
      </c>
      <c r="B683" s="10">
        <f t="shared" si="133"/>
        <v>2001368.7226046848</v>
      </c>
      <c r="C683" s="3">
        <f t="shared" si="125"/>
        <v>252.05479452054792</v>
      </c>
      <c r="D683" s="3">
        <f t="shared" si="126"/>
        <v>250.31898667242535</v>
      </c>
      <c r="E683" s="3">
        <f t="shared" si="127"/>
        <v>-1.7358078481225618</v>
      </c>
      <c r="F683" s="3">
        <f t="shared" si="128"/>
        <v>2001366.9867968366</v>
      </c>
      <c r="G683" s="14">
        <f t="shared" si="129"/>
        <v>2001366.987</v>
      </c>
      <c r="I683" s="18">
        <f t="shared" si="136"/>
        <v>-1033.0132031652956</v>
      </c>
      <c r="J683" s="18">
        <f t="shared" si="134"/>
        <v>241686.80290440816</v>
      </c>
      <c r="K683" s="21">
        <f t="shared" si="130"/>
        <v>100.06834934999999</v>
      </c>
      <c r="L683" s="21">
        <f t="shared" si="131"/>
        <v>112.1526894952204</v>
      </c>
      <c r="M683" s="19">
        <f t="shared" si="135"/>
        <v>2001366.987</v>
      </c>
      <c r="N683" s="19">
        <f t="shared" si="135"/>
        <v>2243053.7899044077</v>
      </c>
    </row>
    <row r="684" spans="1:14" x14ac:dyDescent="0.15">
      <c r="A684" s="7">
        <f t="shared" si="132"/>
        <v>43386</v>
      </c>
      <c r="B684" s="10">
        <f t="shared" si="133"/>
        <v>2001366.9867968366</v>
      </c>
      <c r="C684" s="3">
        <f t="shared" si="125"/>
        <v>252.05479452054792</v>
      </c>
      <c r="D684" s="3">
        <f t="shared" si="126"/>
        <v>250.31876956817229</v>
      </c>
      <c r="E684" s="3">
        <f t="shared" si="127"/>
        <v>-1.7360249523756295</v>
      </c>
      <c r="F684" s="3">
        <f t="shared" si="128"/>
        <v>2001365.2507718843</v>
      </c>
      <c r="G684" s="14">
        <f t="shared" si="129"/>
        <v>2001365.2509999999</v>
      </c>
      <c r="I684" s="18">
        <f t="shared" si="136"/>
        <v>-1034.7492281176712</v>
      </c>
      <c r="J684" s="18">
        <f t="shared" si="134"/>
        <v>241938.85769892871</v>
      </c>
      <c r="K684" s="21">
        <f t="shared" si="130"/>
        <v>100.06826254999999</v>
      </c>
      <c r="L684" s="21">
        <f t="shared" si="131"/>
        <v>112.16520543494642</v>
      </c>
      <c r="M684" s="19">
        <f t="shared" si="135"/>
        <v>2001365.2509999997</v>
      </c>
      <c r="N684" s="19">
        <f t="shared" si="135"/>
        <v>2243304.1086989283</v>
      </c>
    </row>
    <row r="685" spans="1:14" x14ac:dyDescent="0.15">
      <c r="A685" s="7">
        <f t="shared" si="132"/>
        <v>43387</v>
      </c>
      <c r="B685" s="10">
        <f t="shared" si="133"/>
        <v>2001365.2507718843</v>
      </c>
      <c r="C685" s="3">
        <f t="shared" si="125"/>
        <v>252.05479452054792</v>
      </c>
      <c r="D685" s="3">
        <f t="shared" si="126"/>
        <v>250.31855243676517</v>
      </c>
      <c r="E685" s="3">
        <f t="shared" si="127"/>
        <v>-1.7362420837827415</v>
      </c>
      <c r="F685" s="3">
        <f t="shared" si="128"/>
        <v>2001363.5145298005</v>
      </c>
      <c r="G685" s="14">
        <f t="shared" si="129"/>
        <v>2001363.5149999999</v>
      </c>
      <c r="I685" s="18">
        <f t="shared" si="136"/>
        <v>-1036.4854702014541</v>
      </c>
      <c r="J685" s="18">
        <f t="shared" si="134"/>
        <v>242190.91249344926</v>
      </c>
      <c r="K685" s="21">
        <f t="shared" si="130"/>
        <v>100.06817574999999</v>
      </c>
      <c r="L685" s="21">
        <f t="shared" si="131"/>
        <v>112.17772137467246</v>
      </c>
      <c r="M685" s="19">
        <f t="shared" si="135"/>
        <v>2001363.5149999999</v>
      </c>
      <c r="N685" s="19">
        <f t="shared" si="135"/>
        <v>2243554.4274934493</v>
      </c>
    </row>
    <row r="686" spans="1:14" x14ac:dyDescent="0.15">
      <c r="A686" s="7">
        <f t="shared" si="132"/>
        <v>43388</v>
      </c>
      <c r="B686" s="10">
        <f t="shared" si="133"/>
        <v>2001363.5145298005</v>
      </c>
      <c r="C686" s="3">
        <f t="shared" si="125"/>
        <v>252.05479452054792</v>
      </c>
      <c r="D686" s="3">
        <f t="shared" si="126"/>
        <v>250.31833527820058</v>
      </c>
      <c r="E686" s="3">
        <f t="shared" si="127"/>
        <v>-1.7364592423473368</v>
      </c>
      <c r="F686" s="3">
        <f t="shared" si="128"/>
        <v>2001361.7780705581</v>
      </c>
      <c r="G686" s="14">
        <f t="shared" si="129"/>
        <v>2001361.7779999999</v>
      </c>
      <c r="I686" s="18">
        <f t="shared" si="136"/>
        <v>-1038.2219294438014</v>
      </c>
      <c r="J686" s="18">
        <f t="shared" si="134"/>
        <v>242442.9672879698</v>
      </c>
      <c r="K686" s="21">
        <f t="shared" si="130"/>
        <v>100.06808890000001</v>
      </c>
      <c r="L686" s="21">
        <f t="shared" si="131"/>
        <v>112.19023726439849</v>
      </c>
      <c r="M686" s="19">
        <f t="shared" si="135"/>
        <v>2001361.7780000002</v>
      </c>
      <c r="N686" s="19">
        <f t="shared" si="135"/>
        <v>2243804.7452879697</v>
      </c>
    </row>
    <row r="687" spans="1:14" x14ac:dyDescent="0.15">
      <c r="A687" s="7">
        <f t="shared" si="132"/>
        <v>43389</v>
      </c>
      <c r="B687" s="10">
        <f t="shared" si="133"/>
        <v>2001361.7780705581</v>
      </c>
      <c r="C687" s="3">
        <f t="shared" si="125"/>
        <v>252.05479452054792</v>
      </c>
      <c r="D687" s="3">
        <f t="shared" si="126"/>
        <v>250.31811809247512</v>
      </c>
      <c r="E687" s="3">
        <f t="shared" si="127"/>
        <v>-1.7366764280727978</v>
      </c>
      <c r="F687" s="3">
        <f t="shared" si="128"/>
        <v>2001360.0413941301</v>
      </c>
      <c r="G687" s="14">
        <f t="shared" si="129"/>
        <v>2001360.041</v>
      </c>
      <c r="I687" s="18">
        <f t="shared" si="136"/>
        <v>-1039.9586058718742</v>
      </c>
      <c r="J687" s="18">
        <f t="shared" si="134"/>
        <v>242695.02208249035</v>
      </c>
      <c r="K687" s="21">
        <f t="shared" si="130"/>
        <v>100.06800204999999</v>
      </c>
      <c r="L687" s="21">
        <f t="shared" si="131"/>
        <v>112.20275315412451</v>
      </c>
      <c r="M687" s="19">
        <f t="shared" si="135"/>
        <v>2001360.041</v>
      </c>
      <c r="N687" s="19">
        <f t="shared" si="135"/>
        <v>2244055.0630824901</v>
      </c>
    </row>
    <row r="688" spans="1:14" x14ac:dyDescent="0.15">
      <c r="A688" s="7">
        <f t="shared" si="132"/>
        <v>43390</v>
      </c>
      <c r="B688" s="10">
        <f t="shared" si="133"/>
        <v>2001360.0413941301</v>
      </c>
      <c r="C688" s="3">
        <f t="shared" si="125"/>
        <v>252.05479452054792</v>
      </c>
      <c r="D688" s="3">
        <f t="shared" si="126"/>
        <v>250.31790087958538</v>
      </c>
      <c r="E688" s="3">
        <f t="shared" si="127"/>
        <v>-1.7368936409625348</v>
      </c>
      <c r="F688" s="3">
        <f t="shared" si="128"/>
        <v>2001358.304500489</v>
      </c>
      <c r="G688" s="14">
        <f t="shared" si="129"/>
        <v>2001358.3049999999</v>
      </c>
      <c r="I688" s="18">
        <f t="shared" si="136"/>
        <v>-1041.6954995128367</v>
      </c>
      <c r="J688" s="18">
        <f t="shared" si="134"/>
        <v>242947.0768770109</v>
      </c>
      <c r="K688" s="21">
        <f t="shared" si="130"/>
        <v>100.06791525</v>
      </c>
      <c r="L688" s="21">
        <f t="shared" si="131"/>
        <v>112.21526909385054</v>
      </c>
      <c r="M688" s="19">
        <f t="shared" si="135"/>
        <v>2001358.3049999999</v>
      </c>
      <c r="N688" s="19">
        <f t="shared" si="135"/>
        <v>2244305.3818770107</v>
      </c>
    </row>
    <row r="689" spans="1:14" x14ac:dyDescent="0.15">
      <c r="A689" s="7">
        <f t="shared" si="132"/>
        <v>43391</v>
      </c>
      <c r="B689" s="10">
        <f t="shared" si="133"/>
        <v>2001358.304500489</v>
      </c>
      <c r="C689" s="3">
        <f t="shared" si="125"/>
        <v>252.05479452054792</v>
      </c>
      <c r="D689" s="3">
        <f t="shared" si="126"/>
        <v>250.31768363952798</v>
      </c>
      <c r="E689" s="3">
        <f t="shared" si="127"/>
        <v>-1.7371108810199303</v>
      </c>
      <c r="F689" s="3">
        <f t="shared" si="128"/>
        <v>2001356.5673896079</v>
      </c>
      <c r="G689" s="14">
        <f t="shared" si="129"/>
        <v>2001356.567</v>
      </c>
      <c r="I689" s="18">
        <f t="shared" si="136"/>
        <v>-1043.4326103938565</v>
      </c>
      <c r="J689" s="18">
        <f t="shared" si="134"/>
        <v>243199.13167153145</v>
      </c>
      <c r="K689" s="21">
        <f t="shared" si="130"/>
        <v>100.06782835000001</v>
      </c>
      <c r="L689" s="21">
        <f t="shared" si="131"/>
        <v>112.22778493357659</v>
      </c>
      <c r="M689" s="19">
        <f t="shared" si="135"/>
        <v>2001356.5670000003</v>
      </c>
      <c r="N689" s="19">
        <f t="shared" si="135"/>
        <v>2244555.6986715319</v>
      </c>
    </row>
    <row r="690" spans="1:14" x14ac:dyDescent="0.15">
      <c r="A690" s="7">
        <f t="shared" si="132"/>
        <v>43392</v>
      </c>
      <c r="B690" s="10">
        <f t="shared" si="133"/>
        <v>2001356.5673896079</v>
      </c>
      <c r="C690" s="3">
        <f t="shared" si="125"/>
        <v>252.05479452054792</v>
      </c>
      <c r="D690" s="3">
        <f t="shared" si="126"/>
        <v>250.31746637229952</v>
      </c>
      <c r="E690" s="3">
        <f t="shared" si="127"/>
        <v>-1.7373281482483947</v>
      </c>
      <c r="F690" s="3">
        <f t="shared" si="128"/>
        <v>2001354.8300614597</v>
      </c>
      <c r="G690" s="14">
        <f t="shared" si="129"/>
        <v>2001354.83</v>
      </c>
      <c r="I690" s="18">
        <f t="shared" si="136"/>
        <v>-1045.169938542105</v>
      </c>
      <c r="J690" s="18">
        <f t="shared" si="134"/>
        <v>243451.18646605199</v>
      </c>
      <c r="K690" s="21">
        <f t="shared" si="130"/>
        <v>100.0677415</v>
      </c>
      <c r="L690" s="21">
        <f t="shared" si="131"/>
        <v>112.24030082330259</v>
      </c>
      <c r="M690" s="19">
        <f t="shared" si="135"/>
        <v>2001354.83</v>
      </c>
      <c r="N690" s="19">
        <f t="shared" si="135"/>
        <v>2244806.0164660518</v>
      </c>
    </row>
    <row r="691" spans="1:14" x14ac:dyDescent="0.15">
      <c r="A691" s="7">
        <f t="shared" si="132"/>
        <v>43393</v>
      </c>
      <c r="B691" s="10">
        <f t="shared" si="133"/>
        <v>2001354.8300614597</v>
      </c>
      <c r="C691" s="3">
        <f t="shared" si="125"/>
        <v>252.05479452054792</v>
      </c>
      <c r="D691" s="3">
        <f t="shared" si="126"/>
        <v>250.31724907789661</v>
      </c>
      <c r="E691" s="3">
        <f t="shared" si="127"/>
        <v>-1.7375454426513102</v>
      </c>
      <c r="F691" s="3">
        <f t="shared" si="128"/>
        <v>2001353.0925160169</v>
      </c>
      <c r="G691" s="14">
        <f t="shared" si="129"/>
        <v>2001353.0930000001</v>
      </c>
      <c r="I691" s="18">
        <f t="shared" si="136"/>
        <v>-1046.9074839847563</v>
      </c>
      <c r="J691" s="18">
        <f t="shared" si="134"/>
        <v>243703.24126057254</v>
      </c>
      <c r="K691" s="21">
        <f t="shared" si="130"/>
        <v>100.06765465000001</v>
      </c>
      <c r="L691" s="21">
        <f t="shared" si="131"/>
        <v>112.25281671302864</v>
      </c>
      <c r="M691" s="19">
        <f t="shared" si="135"/>
        <v>2001353.0930000001</v>
      </c>
      <c r="N691" s="19">
        <f t="shared" si="135"/>
        <v>2245056.3342605727</v>
      </c>
    </row>
    <row r="692" spans="1:14" x14ac:dyDescent="0.15">
      <c r="A692" s="7">
        <f t="shared" si="132"/>
        <v>43394</v>
      </c>
      <c r="B692" s="10">
        <f t="shared" si="133"/>
        <v>2001353.0925160169</v>
      </c>
      <c r="C692" s="3">
        <f t="shared" si="125"/>
        <v>252.05479452054792</v>
      </c>
      <c r="D692" s="3">
        <f t="shared" si="126"/>
        <v>250.31703175631583</v>
      </c>
      <c r="E692" s="3">
        <f t="shared" si="127"/>
        <v>-1.7377627642320874</v>
      </c>
      <c r="F692" s="3">
        <f t="shared" si="128"/>
        <v>2001351.3547532526</v>
      </c>
      <c r="G692" s="14">
        <f t="shared" si="129"/>
        <v>2001351.355</v>
      </c>
      <c r="I692" s="18">
        <f t="shared" si="136"/>
        <v>-1048.6452467489883</v>
      </c>
      <c r="J692" s="18">
        <f t="shared" si="134"/>
        <v>243955.29605509309</v>
      </c>
      <c r="K692" s="21">
        <f t="shared" si="130"/>
        <v>100.06756775000001</v>
      </c>
      <c r="L692" s="21">
        <f t="shared" si="131"/>
        <v>112.26533255275467</v>
      </c>
      <c r="M692" s="19">
        <f t="shared" si="135"/>
        <v>2001351.3550000002</v>
      </c>
      <c r="N692" s="19">
        <f t="shared" si="135"/>
        <v>2245306.6510550934</v>
      </c>
    </row>
    <row r="693" spans="1:14" x14ac:dyDescent="0.15">
      <c r="A693" s="7">
        <f t="shared" si="132"/>
        <v>43395</v>
      </c>
      <c r="B693" s="10">
        <f t="shared" si="133"/>
        <v>2001351.3547532526</v>
      </c>
      <c r="C693" s="3">
        <f t="shared" si="125"/>
        <v>252.05479452054792</v>
      </c>
      <c r="D693" s="3">
        <f t="shared" si="126"/>
        <v>250.31681440755378</v>
      </c>
      <c r="E693" s="3">
        <f t="shared" si="127"/>
        <v>-1.737980112994137</v>
      </c>
      <c r="F693" s="3">
        <f t="shared" si="128"/>
        <v>2001349.6167731397</v>
      </c>
      <c r="G693" s="14">
        <f t="shared" si="129"/>
        <v>2001349.6170000001</v>
      </c>
      <c r="I693" s="18">
        <f t="shared" si="136"/>
        <v>-1050.3832268619824</v>
      </c>
      <c r="J693" s="18">
        <f t="shared" si="134"/>
        <v>244207.35084961363</v>
      </c>
      <c r="K693" s="21">
        <f t="shared" si="130"/>
        <v>100.06748085000001</v>
      </c>
      <c r="L693" s="21">
        <f t="shared" si="131"/>
        <v>112.27784839248069</v>
      </c>
      <c r="M693" s="19">
        <f t="shared" si="135"/>
        <v>2001349.6170000001</v>
      </c>
      <c r="N693" s="19">
        <f t="shared" si="135"/>
        <v>2245556.9678496136</v>
      </c>
    </row>
    <row r="694" spans="1:14" x14ac:dyDescent="0.15">
      <c r="A694" s="7">
        <f t="shared" si="132"/>
        <v>43396</v>
      </c>
      <c r="B694" s="10">
        <f t="shared" si="133"/>
        <v>2001349.6167731397</v>
      </c>
      <c r="C694" s="3">
        <f t="shared" si="125"/>
        <v>252.05479452054792</v>
      </c>
      <c r="D694" s="3">
        <f t="shared" si="126"/>
        <v>250.3165970316071</v>
      </c>
      <c r="E694" s="3">
        <f t="shared" si="127"/>
        <v>-1.7381974889408127</v>
      </c>
      <c r="F694" s="3">
        <f t="shared" si="128"/>
        <v>2001347.8785756507</v>
      </c>
      <c r="G694" s="14">
        <f t="shared" si="129"/>
        <v>2001347.879</v>
      </c>
      <c r="I694" s="18">
        <f t="shared" si="136"/>
        <v>-1052.1214243509232</v>
      </c>
      <c r="J694" s="18">
        <f t="shared" si="134"/>
        <v>244459.40564413418</v>
      </c>
      <c r="K694" s="21">
        <f t="shared" si="130"/>
        <v>100.06739395</v>
      </c>
      <c r="L694" s="21">
        <f t="shared" si="131"/>
        <v>112.29036423220671</v>
      </c>
      <c r="M694" s="19">
        <f t="shared" si="135"/>
        <v>2001347.879</v>
      </c>
      <c r="N694" s="19">
        <f t="shared" si="135"/>
        <v>2245807.2846441343</v>
      </c>
    </row>
    <row r="695" spans="1:14" x14ac:dyDescent="0.15">
      <c r="A695" s="7">
        <f t="shared" si="132"/>
        <v>43397</v>
      </c>
      <c r="B695" s="10">
        <f t="shared" si="133"/>
        <v>2001347.8785756507</v>
      </c>
      <c r="C695" s="3">
        <f t="shared" si="125"/>
        <v>252.05479452054792</v>
      </c>
      <c r="D695" s="3">
        <f t="shared" si="126"/>
        <v>250.31637962847236</v>
      </c>
      <c r="E695" s="3">
        <f t="shared" si="127"/>
        <v>-1.7384148920755536</v>
      </c>
      <c r="F695" s="3">
        <f t="shared" si="128"/>
        <v>2001346.1401607587</v>
      </c>
      <c r="G695" s="14">
        <f t="shared" si="129"/>
        <v>2001346.14</v>
      </c>
      <c r="I695" s="18">
        <f t="shared" si="136"/>
        <v>-1053.8598392429988</v>
      </c>
      <c r="J695" s="18">
        <f t="shared" si="134"/>
        <v>244711.46043865473</v>
      </c>
      <c r="K695" s="21">
        <f t="shared" si="130"/>
        <v>100.067307</v>
      </c>
      <c r="L695" s="21">
        <f t="shared" si="131"/>
        <v>112.30288002193274</v>
      </c>
      <c r="M695" s="19">
        <f t="shared" si="135"/>
        <v>2001346.14</v>
      </c>
      <c r="N695" s="19">
        <f t="shared" si="135"/>
        <v>2246057.6004386549</v>
      </c>
    </row>
    <row r="696" spans="1:14" x14ac:dyDescent="0.15">
      <c r="A696" s="7">
        <f t="shared" si="132"/>
        <v>43398</v>
      </c>
      <c r="B696" s="10">
        <f t="shared" si="133"/>
        <v>2001346.1401607587</v>
      </c>
      <c r="C696" s="3">
        <f t="shared" si="125"/>
        <v>252.05479452054792</v>
      </c>
      <c r="D696" s="3">
        <f t="shared" si="126"/>
        <v>250.31616219814617</v>
      </c>
      <c r="E696" s="3">
        <f t="shared" si="127"/>
        <v>-1.7386323224017417</v>
      </c>
      <c r="F696" s="3">
        <f t="shared" si="128"/>
        <v>2001344.4015284365</v>
      </c>
      <c r="G696" s="14">
        <f t="shared" si="129"/>
        <v>2001344.402</v>
      </c>
      <c r="I696" s="18">
        <f t="shared" si="136"/>
        <v>-1055.5984715654006</v>
      </c>
      <c r="J696" s="18">
        <f t="shared" si="134"/>
        <v>244963.51523317528</v>
      </c>
      <c r="K696" s="21">
        <f t="shared" si="130"/>
        <v>100.0672201</v>
      </c>
      <c r="L696" s="21">
        <f t="shared" si="131"/>
        <v>112.31539586165877</v>
      </c>
      <c r="M696" s="19">
        <f t="shared" si="135"/>
        <v>2001344.4019999998</v>
      </c>
      <c r="N696" s="19">
        <f t="shared" si="135"/>
        <v>2246307.9172331751</v>
      </c>
    </row>
    <row r="697" spans="1:14" x14ac:dyDescent="0.15">
      <c r="A697" s="7">
        <f t="shared" si="132"/>
        <v>43399</v>
      </c>
      <c r="B697" s="10">
        <f t="shared" si="133"/>
        <v>2001344.4015284365</v>
      </c>
      <c r="C697" s="3">
        <f t="shared" ref="C697:C760" si="137">$N$6*$E$6/100</f>
        <v>252.05479452054792</v>
      </c>
      <c r="D697" s="3">
        <f t="shared" si="126"/>
        <v>250.31594474062513</v>
      </c>
      <c r="E697" s="3">
        <f t="shared" si="127"/>
        <v>-1.7388497799227878</v>
      </c>
      <c r="F697" s="3">
        <f t="shared" si="128"/>
        <v>2001342.6626786566</v>
      </c>
      <c r="G697" s="14">
        <f t="shared" si="129"/>
        <v>2001342.6629999999</v>
      </c>
      <c r="I697" s="18">
        <f t="shared" si="136"/>
        <v>-1057.3373213453233</v>
      </c>
      <c r="J697" s="18">
        <f t="shared" si="134"/>
        <v>245215.57002769582</v>
      </c>
      <c r="K697" s="21">
        <f t="shared" si="130"/>
        <v>100.06713315</v>
      </c>
      <c r="L697" s="21">
        <f t="shared" si="131"/>
        <v>112.3279116513848</v>
      </c>
      <c r="M697" s="19">
        <f t="shared" si="135"/>
        <v>2001342.6630000002</v>
      </c>
      <c r="N697" s="19">
        <f t="shared" si="135"/>
        <v>2246558.2330276961</v>
      </c>
    </row>
    <row r="698" spans="1:14" x14ac:dyDescent="0.15">
      <c r="A698" s="7">
        <f t="shared" si="132"/>
        <v>43400</v>
      </c>
      <c r="B698" s="10">
        <f t="shared" si="133"/>
        <v>2001342.6626786566</v>
      </c>
      <c r="C698" s="3">
        <f t="shared" si="137"/>
        <v>252.05479452054792</v>
      </c>
      <c r="D698" s="3">
        <f t="shared" si="126"/>
        <v>250.31572725590581</v>
      </c>
      <c r="E698" s="3">
        <f t="shared" si="127"/>
        <v>-1.7390672646421024</v>
      </c>
      <c r="F698" s="3">
        <f t="shared" si="128"/>
        <v>2001340.923611392</v>
      </c>
      <c r="G698" s="14">
        <f t="shared" si="129"/>
        <v>2001340.9240000001</v>
      </c>
      <c r="I698" s="18">
        <f t="shared" si="136"/>
        <v>-1059.0763886099653</v>
      </c>
      <c r="J698" s="18">
        <f t="shared" si="134"/>
        <v>245467.62482221637</v>
      </c>
      <c r="K698" s="21">
        <f t="shared" si="130"/>
        <v>100.06704619999999</v>
      </c>
      <c r="L698" s="21">
        <f t="shared" si="131"/>
        <v>112.34042744111082</v>
      </c>
      <c r="M698" s="19">
        <f t="shared" si="135"/>
        <v>2001340.9239999996</v>
      </c>
      <c r="N698" s="19">
        <f t="shared" si="135"/>
        <v>2246808.5488222162</v>
      </c>
    </row>
    <row r="699" spans="1:14" x14ac:dyDescent="0.15">
      <c r="A699" s="7">
        <f t="shared" si="132"/>
        <v>43401</v>
      </c>
      <c r="B699" s="10">
        <f t="shared" si="133"/>
        <v>2001340.923611392</v>
      </c>
      <c r="C699" s="3">
        <f t="shared" si="137"/>
        <v>252.05479452054792</v>
      </c>
      <c r="D699" s="3">
        <f t="shared" si="126"/>
        <v>250.31550974398485</v>
      </c>
      <c r="E699" s="3">
        <f t="shared" si="127"/>
        <v>-1.7392847765630677</v>
      </c>
      <c r="F699" s="3">
        <f t="shared" si="128"/>
        <v>2001339.1843266154</v>
      </c>
      <c r="G699" s="14">
        <f t="shared" si="129"/>
        <v>2001339.1839999999</v>
      </c>
      <c r="I699" s="18">
        <f t="shared" si="136"/>
        <v>-1060.8156733865285</v>
      </c>
      <c r="J699" s="18">
        <f t="shared" si="134"/>
        <v>245719.67961673692</v>
      </c>
      <c r="K699" s="21">
        <f t="shared" si="130"/>
        <v>100.0669592</v>
      </c>
      <c r="L699" s="21">
        <f t="shared" si="131"/>
        <v>112.35294318083685</v>
      </c>
      <c r="M699" s="19">
        <f t="shared" si="135"/>
        <v>2001339.1840000001</v>
      </c>
      <c r="N699" s="19">
        <f t="shared" si="135"/>
        <v>2247058.8636167366</v>
      </c>
    </row>
    <row r="700" spans="1:14" x14ac:dyDescent="0.15">
      <c r="A700" s="7">
        <f t="shared" si="132"/>
        <v>43402</v>
      </c>
      <c r="B700" s="10">
        <f t="shared" si="133"/>
        <v>2001339.1843266154</v>
      </c>
      <c r="C700" s="3">
        <f t="shared" si="137"/>
        <v>252.05479452054792</v>
      </c>
      <c r="D700" s="3">
        <f t="shared" si="126"/>
        <v>250.31529220485879</v>
      </c>
      <c r="E700" s="3">
        <f t="shared" si="127"/>
        <v>-1.7395023156891227</v>
      </c>
      <c r="F700" s="3">
        <f t="shared" si="128"/>
        <v>2001337.4448242998</v>
      </c>
      <c r="G700" s="14">
        <f t="shared" si="129"/>
        <v>2001337.4450000001</v>
      </c>
      <c r="I700" s="18">
        <f t="shared" si="136"/>
        <v>-1062.5551757022176</v>
      </c>
      <c r="J700" s="18">
        <f t="shared" si="134"/>
        <v>245971.73441125746</v>
      </c>
      <c r="K700" s="21">
        <f t="shared" si="130"/>
        <v>100.06687224999999</v>
      </c>
      <c r="L700" s="21">
        <f t="shared" si="131"/>
        <v>112.36545897056286</v>
      </c>
      <c r="M700" s="19">
        <f t="shared" si="135"/>
        <v>2001337.4449999996</v>
      </c>
      <c r="N700" s="19">
        <f t="shared" si="135"/>
        <v>2247309.1794112572</v>
      </c>
    </row>
    <row r="701" spans="1:14" x14ac:dyDescent="0.15">
      <c r="A701" s="7">
        <f t="shared" si="132"/>
        <v>43403</v>
      </c>
      <c r="B701" s="10">
        <f t="shared" si="133"/>
        <v>2001337.4448242998</v>
      </c>
      <c r="C701" s="3">
        <f t="shared" si="137"/>
        <v>252.05479452054792</v>
      </c>
      <c r="D701" s="3">
        <f t="shared" si="126"/>
        <v>250.31507463852429</v>
      </c>
      <c r="E701" s="3">
        <f t="shared" si="127"/>
        <v>-1.7397198820236213</v>
      </c>
      <c r="F701" s="3">
        <f t="shared" si="128"/>
        <v>2001335.7051044179</v>
      </c>
      <c r="G701" s="14">
        <f t="shared" si="129"/>
        <v>2001335.7050000001</v>
      </c>
      <c r="I701" s="18">
        <f t="shared" si="136"/>
        <v>-1064.2948955842412</v>
      </c>
      <c r="J701" s="18">
        <f t="shared" si="134"/>
        <v>246223.78920577801</v>
      </c>
      <c r="K701" s="21">
        <f t="shared" si="130"/>
        <v>100.06678525000001</v>
      </c>
      <c r="L701" s="21">
        <f t="shared" si="131"/>
        <v>112.37797471028891</v>
      </c>
      <c r="M701" s="19">
        <f t="shared" si="135"/>
        <v>2001335.7050000003</v>
      </c>
      <c r="N701" s="19">
        <f t="shared" si="135"/>
        <v>2247559.4942057785</v>
      </c>
    </row>
    <row r="702" spans="1:14" x14ac:dyDescent="0.15">
      <c r="A702" s="7">
        <f t="shared" si="132"/>
        <v>43404</v>
      </c>
      <c r="B702" s="10">
        <f t="shared" si="133"/>
        <v>2001335.7051044179</v>
      </c>
      <c r="C702" s="3">
        <f t="shared" si="137"/>
        <v>252.05479452054792</v>
      </c>
      <c r="D702" s="3">
        <f t="shared" si="126"/>
        <v>250.31485704497794</v>
      </c>
      <c r="E702" s="3">
        <f t="shared" si="127"/>
        <v>-1.7399374755699739</v>
      </c>
      <c r="F702" s="3">
        <f t="shared" si="128"/>
        <v>2001333.9651669422</v>
      </c>
      <c r="G702" s="14">
        <f t="shared" si="129"/>
        <v>2001333.9650000001</v>
      </c>
      <c r="I702" s="18">
        <f t="shared" si="136"/>
        <v>-1066.0348330598113</v>
      </c>
      <c r="J702" s="18">
        <f t="shared" si="134"/>
        <v>246475.84400029856</v>
      </c>
      <c r="K702" s="21">
        <f t="shared" si="130"/>
        <v>100.06669825</v>
      </c>
      <c r="L702" s="21">
        <f t="shared" si="131"/>
        <v>112.39049045001494</v>
      </c>
      <c r="M702" s="19">
        <f t="shared" si="135"/>
        <v>2001333.9650000001</v>
      </c>
      <c r="N702" s="19">
        <f t="shared" si="135"/>
        <v>2247809.8090002988</v>
      </c>
    </row>
    <row r="703" spans="1:14" x14ac:dyDescent="0.15">
      <c r="A703" s="7">
        <f t="shared" si="132"/>
        <v>43405</v>
      </c>
      <c r="B703" s="10">
        <f t="shared" si="133"/>
        <v>2001333.9651669422</v>
      </c>
      <c r="C703" s="3">
        <f t="shared" si="137"/>
        <v>252.05479452054792</v>
      </c>
      <c r="D703" s="3">
        <f t="shared" si="126"/>
        <v>250.31463942421627</v>
      </c>
      <c r="E703" s="3">
        <f t="shared" si="127"/>
        <v>-1.7401550963316481</v>
      </c>
      <c r="F703" s="3">
        <f t="shared" si="128"/>
        <v>2001332.2250118458</v>
      </c>
      <c r="G703" s="14">
        <f t="shared" si="129"/>
        <v>2001332.2250000001</v>
      </c>
      <c r="I703" s="18">
        <f t="shared" si="136"/>
        <v>-1067.7749881561429</v>
      </c>
      <c r="J703" s="18">
        <f t="shared" si="134"/>
        <v>246727.89879481911</v>
      </c>
      <c r="K703" s="21">
        <f t="shared" si="130"/>
        <v>100.06661125000001</v>
      </c>
      <c r="L703" s="21">
        <f t="shared" si="131"/>
        <v>112.40300618974096</v>
      </c>
      <c r="M703" s="19">
        <f t="shared" si="135"/>
        <v>2001332.2250000003</v>
      </c>
      <c r="N703" s="19">
        <f t="shared" si="135"/>
        <v>2248060.1237948192</v>
      </c>
    </row>
    <row r="704" spans="1:14" x14ac:dyDescent="0.15">
      <c r="A704" s="7">
        <f t="shared" si="132"/>
        <v>43406</v>
      </c>
      <c r="B704" s="10">
        <f t="shared" si="133"/>
        <v>2001332.2250118458</v>
      </c>
      <c r="C704" s="3">
        <f t="shared" si="137"/>
        <v>252.05479452054792</v>
      </c>
      <c r="D704" s="3">
        <f t="shared" si="126"/>
        <v>250.31442177623595</v>
      </c>
      <c r="E704" s="3">
        <f t="shared" si="127"/>
        <v>-1.7403727443119692</v>
      </c>
      <c r="F704" s="3">
        <f t="shared" si="128"/>
        <v>2001330.4846391014</v>
      </c>
      <c r="G704" s="14">
        <f t="shared" si="129"/>
        <v>2001330.4850000001</v>
      </c>
      <c r="I704" s="18">
        <f t="shared" si="136"/>
        <v>-1069.5153609004549</v>
      </c>
      <c r="J704" s="18">
        <f t="shared" si="134"/>
        <v>246979.95358933965</v>
      </c>
      <c r="K704" s="21">
        <f t="shared" si="130"/>
        <v>100.06652425</v>
      </c>
      <c r="L704" s="21">
        <f t="shared" si="131"/>
        <v>112.41552192946699</v>
      </c>
      <c r="M704" s="19">
        <f t="shared" si="135"/>
        <v>2001330.4850000001</v>
      </c>
      <c r="N704" s="19">
        <f t="shared" si="135"/>
        <v>2248310.4385893401</v>
      </c>
    </row>
    <row r="705" spans="1:14" x14ac:dyDescent="0.15">
      <c r="A705" s="7">
        <f t="shared" si="132"/>
        <v>43407</v>
      </c>
      <c r="B705" s="10">
        <f t="shared" si="133"/>
        <v>2001330.4846391014</v>
      </c>
      <c r="C705" s="3">
        <f t="shared" si="137"/>
        <v>252.05479452054792</v>
      </c>
      <c r="D705" s="3">
        <f t="shared" si="126"/>
        <v>250.31420410103351</v>
      </c>
      <c r="E705" s="3">
        <f t="shared" si="127"/>
        <v>-1.7405904195144046</v>
      </c>
      <c r="F705" s="3">
        <f t="shared" si="128"/>
        <v>2001328.7440486818</v>
      </c>
      <c r="G705" s="14">
        <f t="shared" si="129"/>
        <v>2001328.7439999999</v>
      </c>
      <c r="I705" s="18">
        <f t="shared" si="136"/>
        <v>-1071.2559513199692</v>
      </c>
      <c r="J705" s="18">
        <f t="shared" si="134"/>
        <v>247232.0083838602</v>
      </c>
      <c r="K705" s="21">
        <f t="shared" si="130"/>
        <v>100.0664372</v>
      </c>
      <c r="L705" s="21">
        <f t="shared" si="131"/>
        <v>112.42803761919301</v>
      </c>
      <c r="M705" s="19">
        <f t="shared" si="135"/>
        <v>2001328.7439999999</v>
      </c>
      <c r="N705" s="19">
        <f t="shared" si="135"/>
        <v>2248560.7523838598</v>
      </c>
    </row>
    <row r="706" spans="1:14" x14ac:dyDescent="0.15">
      <c r="A706" s="7">
        <f t="shared" si="132"/>
        <v>43408</v>
      </c>
      <c r="B706" s="10">
        <f t="shared" si="133"/>
        <v>2001328.7440486818</v>
      </c>
      <c r="C706" s="3">
        <f t="shared" si="137"/>
        <v>252.05479452054792</v>
      </c>
      <c r="D706" s="3">
        <f t="shared" si="126"/>
        <v>250.31398639860561</v>
      </c>
      <c r="E706" s="3">
        <f t="shared" si="127"/>
        <v>-1.7408081219423082</v>
      </c>
      <c r="F706" s="3">
        <f t="shared" si="128"/>
        <v>2001327.0032405599</v>
      </c>
      <c r="G706" s="14">
        <f t="shared" si="129"/>
        <v>2001327.003</v>
      </c>
      <c r="I706" s="18">
        <f t="shared" si="136"/>
        <v>-1072.9967594419115</v>
      </c>
      <c r="J706" s="18">
        <f t="shared" si="134"/>
        <v>247484.06317838075</v>
      </c>
      <c r="K706" s="21">
        <f t="shared" si="130"/>
        <v>100.06635015000001</v>
      </c>
      <c r="L706" s="21">
        <f t="shared" si="131"/>
        <v>112.44055330891905</v>
      </c>
      <c r="M706" s="19">
        <f t="shared" si="135"/>
        <v>2001327.003</v>
      </c>
      <c r="N706" s="19">
        <f t="shared" si="135"/>
        <v>2248811.066178381</v>
      </c>
    </row>
    <row r="707" spans="1:14" x14ac:dyDescent="0.15">
      <c r="A707" s="7">
        <f t="shared" si="132"/>
        <v>43409</v>
      </c>
      <c r="B707" s="10">
        <f t="shared" si="133"/>
        <v>2001327.0032405599</v>
      </c>
      <c r="C707" s="3">
        <f t="shared" si="137"/>
        <v>252.05479452054792</v>
      </c>
      <c r="D707" s="3">
        <f t="shared" si="126"/>
        <v>250.31376866894882</v>
      </c>
      <c r="E707" s="3">
        <f t="shared" si="127"/>
        <v>-1.7410258515990904</v>
      </c>
      <c r="F707" s="3">
        <f t="shared" si="128"/>
        <v>2001325.2622147084</v>
      </c>
      <c r="G707" s="14">
        <f t="shared" si="129"/>
        <v>2001325.2620000001</v>
      </c>
      <c r="I707" s="18">
        <f t="shared" si="136"/>
        <v>-1074.7377852935106</v>
      </c>
      <c r="J707" s="18">
        <f t="shared" si="134"/>
        <v>247736.11797290129</v>
      </c>
      <c r="K707" s="21">
        <f t="shared" si="130"/>
        <v>100.0662631</v>
      </c>
      <c r="L707" s="21">
        <f t="shared" si="131"/>
        <v>112.45306899864507</v>
      </c>
      <c r="M707" s="19">
        <f t="shared" si="135"/>
        <v>2001325.2619999999</v>
      </c>
      <c r="N707" s="19">
        <f t="shared" si="135"/>
        <v>2249061.3799729012</v>
      </c>
    </row>
    <row r="708" spans="1:14" x14ac:dyDescent="0.15">
      <c r="A708" s="7">
        <f t="shared" si="132"/>
        <v>43410</v>
      </c>
      <c r="B708" s="10">
        <f t="shared" si="133"/>
        <v>2001325.2622147084</v>
      </c>
      <c r="C708" s="3">
        <f t="shared" si="137"/>
        <v>252.05479452054792</v>
      </c>
      <c r="D708" s="3">
        <f t="shared" si="126"/>
        <v>250.31355091205975</v>
      </c>
      <c r="E708" s="3">
        <f t="shared" si="127"/>
        <v>-1.741243608488162</v>
      </c>
      <c r="F708" s="3">
        <f t="shared" si="128"/>
        <v>2001323.5209710998</v>
      </c>
      <c r="G708" s="14">
        <f t="shared" si="129"/>
        <v>2001323.5209999999</v>
      </c>
      <c r="I708" s="18">
        <f t="shared" si="136"/>
        <v>-1076.4790289019988</v>
      </c>
      <c r="J708" s="18">
        <f t="shared" si="134"/>
        <v>247988.17276742184</v>
      </c>
      <c r="K708" s="21">
        <f t="shared" si="130"/>
        <v>100.06617605</v>
      </c>
      <c r="L708" s="21">
        <f t="shared" si="131"/>
        <v>112.46558468837108</v>
      </c>
      <c r="M708" s="19">
        <f t="shared" si="135"/>
        <v>2001323.5209999999</v>
      </c>
      <c r="N708" s="19">
        <f t="shared" si="135"/>
        <v>2249311.6937674214</v>
      </c>
    </row>
    <row r="709" spans="1:14" x14ac:dyDescent="0.15">
      <c r="A709" s="7">
        <f t="shared" si="132"/>
        <v>43411</v>
      </c>
      <c r="B709" s="10">
        <f t="shared" si="133"/>
        <v>2001323.5209710998</v>
      </c>
      <c r="C709" s="3">
        <f t="shared" si="137"/>
        <v>252.05479452054792</v>
      </c>
      <c r="D709" s="3">
        <f t="shared" si="126"/>
        <v>250.31333312793495</v>
      </c>
      <c r="E709" s="3">
        <f t="shared" si="127"/>
        <v>-1.7414613926129618</v>
      </c>
      <c r="F709" s="3">
        <f t="shared" si="128"/>
        <v>2001321.7795097071</v>
      </c>
      <c r="G709" s="14">
        <f t="shared" si="129"/>
        <v>2001321.78</v>
      </c>
      <c r="I709" s="18">
        <f t="shared" si="136"/>
        <v>-1078.2204902946119</v>
      </c>
      <c r="J709" s="18">
        <f t="shared" si="134"/>
        <v>248240.22756194239</v>
      </c>
      <c r="K709" s="21">
        <f t="shared" si="130"/>
        <v>100.06608900000001</v>
      </c>
      <c r="L709" s="21">
        <f t="shared" si="131"/>
        <v>112.47810037809712</v>
      </c>
      <c r="M709" s="19">
        <f t="shared" si="135"/>
        <v>2001321.78</v>
      </c>
      <c r="N709" s="19">
        <f t="shared" si="135"/>
        <v>2249562.0075619426</v>
      </c>
    </row>
    <row r="710" spans="1:14" x14ac:dyDescent="0.15">
      <c r="A710" s="7">
        <f t="shared" si="132"/>
        <v>43412</v>
      </c>
      <c r="B710" s="10">
        <f t="shared" si="133"/>
        <v>2001321.7795097071</v>
      </c>
      <c r="C710" s="3">
        <f t="shared" si="137"/>
        <v>252.05479452054792</v>
      </c>
      <c r="D710" s="3">
        <f t="shared" si="126"/>
        <v>250.31311531657104</v>
      </c>
      <c r="E710" s="3">
        <f t="shared" si="127"/>
        <v>-1.7416792039768723</v>
      </c>
      <c r="F710" s="3">
        <f t="shared" si="128"/>
        <v>2001320.0378305032</v>
      </c>
      <c r="G710" s="14">
        <f t="shared" si="129"/>
        <v>2001320.0379999999</v>
      </c>
      <c r="I710" s="18">
        <f t="shared" si="136"/>
        <v>-1079.9621694985888</v>
      </c>
      <c r="J710" s="18">
        <f t="shared" si="134"/>
        <v>248492.28235646294</v>
      </c>
      <c r="K710" s="21">
        <f t="shared" si="130"/>
        <v>100.06600189999999</v>
      </c>
      <c r="L710" s="21">
        <f t="shared" si="131"/>
        <v>112.49061601782313</v>
      </c>
      <c r="M710" s="19">
        <f t="shared" si="135"/>
        <v>2001320.0379999997</v>
      </c>
      <c r="N710" s="19">
        <f t="shared" si="135"/>
        <v>2249812.3203564626</v>
      </c>
    </row>
    <row r="711" spans="1:14" x14ac:dyDescent="0.15">
      <c r="A711" s="7">
        <f t="shared" si="132"/>
        <v>43413</v>
      </c>
      <c r="B711" s="10">
        <f t="shared" si="133"/>
        <v>2001320.0378305032</v>
      </c>
      <c r="C711" s="3">
        <f t="shared" si="137"/>
        <v>252.05479452054792</v>
      </c>
      <c r="D711" s="3">
        <f t="shared" si="126"/>
        <v>250.31289747796464</v>
      </c>
      <c r="E711" s="3">
        <f t="shared" si="127"/>
        <v>-1.7418970425832754</v>
      </c>
      <c r="F711" s="3">
        <f t="shared" si="128"/>
        <v>2001318.2959334606</v>
      </c>
      <c r="G711" s="14">
        <f t="shared" si="129"/>
        <v>2001318.2960000001</v>
      </c>
      <c r="I711" s="18">
        <f t="shared" si="136"/>
        <v>-1081.7040665411721</v>
      </c>
      <c r="J711" s="18">
        <f t="shared" si="134"/>
        <v>248744.33715098348</v>
      </c>
      <c r="K711" s="21">
        <f t="shared" si="130"/>
        <v>100.0659148</v>
      </c>
      <c r="L711" s="21">
        <f t="shared" si="131"/>
        <v>112.50313165754918</v>
      </c>
      <c r="M711" s="19">
        <f t="shared" si="135"/>
        <v>2001318.2959999999</v>
      </c>
      <c r="N711" s="19">
        <f t="shared" si="135"/>
        <v>2250062.6331509836</v>
      </c>
    </row>
    <row r="712" spans="1:14" x14ac:dyDescent="0.15">
      <c r="A712" s="7">
        <f t="shared" si="132"/>
        <v>43414</v>
      </c>
      <c r="B712" s="10">
        <f t="shared" si="133"/>
        <v>2001318.2959334606</v>
      </c>
      <c r="C712" s="3">
        <f t="shared" si="137"/>
        <v>252.05479452054792</v>
      </c>
      <c r="D712" s="3">
        <f t="shared" si="126"/>
        <v>250.3126796121123</v>
      </c>
      <c r="E712" s="3">
        <f t="shared" si="127"/>
        <v>-1.7421149084356102</v>
      </c>
      <c r="F712" s="3">
        <f t="shared" si="128"/>
        <v>2001316.5538185521</v>
      </c>
      <c r="G712" s="14">
        <f t="shared" si="129"/>
        <v>2001316.554</v>
      </c>
      <c r="I712" s="18">
        <f t="shared" si="136"/>
        <v>-1083.4461814496076</v>
      </c>
      <c r="J712" s="18">
        <f t="shared" si="134"/>
        <v>248996.39194550403</v>
      </c>
      <c r="K712" s="21">
        <f t="shared" si="130"/>
        <v>100.06582770000001</v>
      </c>
      <c r="L712" s="21">
        <f t="shared" si="131"/>
        <v>112.51564729727522</v>
      </c>
      <c r="M712" s="19">
        <f t="shared" si="135"/>
        <v>2001316.5540000005</v>
      </c>
      <c r="N712" s="19">
        <f t="shared" si="135"/>
        <v>2250312.9459455041</v>
      </c>
    </row>
    <row r="713" spans="1:14" x14ac:dyDescent="0.15">
      <c r="A713" s="7">
        <f t="shared" si="132"/>
        <v>43415</v>
      </c>
      <c r="B713" s="10">
        <f t="shared" si="133"/>
        <v>2001316.5538185521</v>
      </c>
      <c r="C713" s="3">
        <f t="shared" si="137"/>
        <v>252.05479452054792</v>
      </c>
      <c r="D713" s="3">
        <f t="shared" si="126"/>
        <v>250.31246171901063</v>
      </c>
      <c r="E713" s="3">
        <f t="shared" si="127"/>
        <v>-1.7423328015372874</v>
      </c>
      <c r="F713" s="3">
        <f t="shared" si="128"/>
        <v>2001314.8114857506</v>
      </c>
      <c r="G713" s="14">
        <f t="shared" si="129"/>
        <v>2001314.811</v>
      </c>
      <c r="I713" s="18">
        <f t="shared" si="136"/>
        <v>-1085.1885142511449</v>
      </c>
      <c r="J713" s="18">
        <f t="shared" si="134"/>
        <v>249248.44674002458</v>
      </c>
      <c r="K713" s="21">
        <f t="shared" si="130"/>
        <v>100.06574054999999</v>
      </c>
      <c r="L713" s="21">
        <f t="shared" si="131"/>
        <v>112.52816288700122</v>
      </c>
      <c r="M713" s="19">
        <f t="shared" si="135"/>
        <v>2001314.8109999998</v>
      </c>
      <c r="N713" s="19">
        <f t="shared" si="135"/>
        <v>2250563.2577400245</v>
      </c>
    </row>
    <row r="714" spans="1:14" x14ac:dyDescent="0.15">
      <c r="A714" s="7">
        <f t="shared" si="132"/>
        <v>43416</v>
      </c>
      <c r="B714" s="10">
        <f t="shared" si="133"/>
        <v>2001314.8114857506</v>
      </c>
      <c r="C714" s="3">
        <f t="shared" si="137"/>
        <v>252.05479452054792</v>
      </c>
      <c r="D714" s="3">
        <f t="shared" si="126"/>
        <v>250.31224379865623</v>
      </c>
      <c r="E714" s="3">
        <f t="shared" si="127"/>
        <v>-1.7425507218916891</v>
      </c>
      <c r="F714" s="3">
        <f t="shared" si="128"/>
        <v>2001313.0689350287</v>
      </c>
      <c r="G714" s="14">
        <f t="shared" si="129"/>
        <v>2001313.0689999999</v>
      </c>
      <c r="I714" s="18">
        <f t="shared" si="136"/>
        <v>-1086.9310649730364</v>
      </c>
      <c r="J714" s="18">
        <f t="shared" si="134"/>
        <v>249500.50153454512</v>
      </c>
      <c r="K714" s="21">
        <f t="shared" si="130"/>
        <v>100.06565345</v>
      </c>
      <c r="L714" s="21">
        <f t="shared" si="131"/>
        <v>112.54067852672725</v>
      </c>
      <c r="M714" s="19">
        <f t="shared" si="135"/>
        <v>2001313.0690000001</v>
      </c>
      <c r="N714" s="19">
        <f t="shared" si="135"/>
        <v>2250813.570534545</v>
      </c>
    </row>
    <row r="715" spans="1:14" x14ac:dyDescent="0.15">
      <c r="A715" s="7">
        <f t="shared" si="132"/>
        <v>43417</v>
      </c>
      <c r="B715" s="10">
        <f t="shared" si="133"/>
        <v>2001313.0689350287</v>
      </c>
      <c r="C715" s="3">
        <f t="shared" si="137"/>
        <v>252.05479452054792</v>
      </c>
      <c r="D715" s="3">
        <f t="shared" si="126"/>
        <v>250.31202585104569</v>
      </c>
      <c r="E715" s="3">
        <f t="shared" si="127"/>
        <v>-1.742768669502226</v>
      </c>
      <c r="F715" s="3">
        <f t="shared" si="128"/>
        <v>2001311.3261663592</v>
      </c>
      <c r="G715" s="14">
        <f t="shared" si="129"/>
        <v>2001311.3259999999</v>
      </c>
      <c r="I715" s="18">
        <f t="shared" si="136"/>
        <v>-1088.6738336425387</v>
      </c>
      <c r="J715" s="18">
        <f t="shared" si="134"/>
        <v>249752.55632906567</v>
      </c>
      <c r="K715" s="21">
        <f t="shared" si="130"/>
        <v>100.06556629999999</v>
      </c>
      <c r="L715" s="21">
        <f t="shared" si="131"/>
        <v>112.55319411645327</v>
      </c>
      <c r="M715" s="19">
        <f t="shared" si="135"/>
        <v>2001311.3259999997</v>
      </c>
      <c r="N715" s="19">
        <f t="shared" si="135"/>
        <v>2251063.8823290654</v>
      </c>
    </row>
    <row r="716" spans="1:14" x14ac:dyDescent="0.15">
      <c r="A716" s="7">
        <f t="shared" si="132"/>
        <v>43418</v>
      </c>
      <c r="B716" s="10">
        <f t="shared" si="133"/>
        <v>2001311.3261663592</v>
      </c>
      <c r="C716" s="3">
        <f t="shared" si="137"/>
        <v>252.05479452054792</v>
      </c>
      <c r="D716" s="3">
        <f t="shared" ref="D716:D779" si="138">B716*$B$8</f>
        <v>250.31180787617558</v>
      </c>
      <c r="E716" s="3">
        <f t="shared" ref="E716:E779" si="139">D716-C716</f>
        <v>-1.742986644372337</v>
      </c>
      <c r="F716" s="3">
        <f t="shared" ref="F716:F779" si="140">B716+E716</f>
        <v>2001309.5831797149</v>
      </c>
      <c r="G716" s="14">
        <f t="shared" ref="G716:G779" si="141">ROUND(B716+B716*$B$8-C716,3)</f>
        <v>2001309.5830000001</v>
      </c>
      <c r="I716" s="18">
        <f t="shared" si="136"/>
        <v>-1090.4168202869112</v>
      </c>
      <c r="J716" s="18">
        <f t="shared" si="134"/>
        <v>250004.61112358622</v>
      </c>
      <c r="K716" s="21">
        <f t="shared" ref="K716:K779" si="142">G716/$E$6*100</f>
        <v>100.06547915000002</v>
      </c>
      <c r="L716" s="21">
        <f t="shared" ref="L716:L779" si="143">K716+J716/$E$6*100</f>
        <v>112.56570970617933</v>
      </c>
      <c r="M716" s="19">
        <f t="shared" si="135"/>
        <v>2001309.5830000003</v>
      </c>
      <c r="N716" s="19">
        <f t="shared" si="135"/>
        <v>2251314.1941235866</v>
      </c>
    </row>
    <row r="717" spans="1:14" x14ac:dyDescent="0.15">
      <c r="A717" s="7">
        <f t="shared" ref="A717:A780" si="144">A716+1</f>
        <v>43419</v>
      </c>
      <c r="B717" s="10">
        <f t="shared" ref="B717:B780" si="145">F716</f>
        <v>2001309.5831797149</v>
      </c>
      <c r="C717" s="3">
        <f t="shared" si="137"/>
        <v>252.05479452054792</v>
      </c>
      <c r="D717" s="3">
        <f t="shared" si="138"/>
        <v>250.31158987404251</v>
      </c>
      <c r="E717" s="3">
        <f t="shared" si="139"/>
        <v>-1.7432046465054043</v>
      </c>
      <c r="F717" s="3">
        <f t="shared" si="140"/>
        <v>2001307.8399750683</v>
      </c>
      <c r="G717" s="14">
        <f t="shared" si="141"/>
        <v>2001307.84</v>
      </c>
      <c r="I717" s="18">
        <f t="shared" si="136"/>
        <v>-1092.1600249334165</v>
      </c>
      <c r="J717" s="18">
        <f t="shared" ref="J717:J780" si="146">C717+J716</f>
        <v>250256.66591810677</v>
      </c>
      <c r="K717" s="21">
        <f t="shared" si="142"/>
        <v>100.065392</v>
      </c>
      <c r="L717" s="21">
        <f t="shared" si="143"/>
        <v>112.57822529590534</v>
      </c>
      <c r="M717" s="19">
        <f t="shared" ref="M717:N780" si="147">K717*$E$6/100</f>
        <v>2001307.84</v>
      </c>
      <c r="N717" s="19">
        <f t="shared" si="147"/>
        <v>2251564.5059181065</v>
      </c>
    </row>
    <row r="718" spans="1:14" x14ac:dyDescent="0.15">
      <c r="A718" s="7">
        <f t="shared" si="144"/>
        <v>43420</v>
      </c>
      <c r="B718" s="10">
        <f t="shared" si="145"/>
        <v>2001307.8399750683</v>
      </c>
      <c r="C718" s="3">
        <f t="shared" si="137"/>
        <v>252.05479452054792</v>
      </c>
      <c r="D718" s="3">
        <f t="shared" si="138"/>
        <v>250.31137184464305</v>
      </c>
      <c r="E718" s="3">
        <f t="shared" si="139"/>
        <v>-1.743422675904867</v>
      </c>
      <c r="F718" s="3">
        <f t="shared" si="140"/>
        <v>2001306.0965523925</v>
      </c>
      <c r="G718" s="14">
        <f t="shared" si="141"/>
        <v>2001306.0970000001</v>
      </c>
      <c r="I718" s="18">
        <f t="shared" ref="I718:I781" si="148">E718+I717</f>
        <v>-1093.9034476093213</v>
      </c>
      <c r="J718" s="18">
        <f t="shared" si="146"/>
        <v>250508.72071262731</v>
      </c>
      <c r="K718" s="21">
        <f t="shared" si="142"/>
        <v>100.06530485</v>
      </c>
      <c r="L718" s="21">
        <f t="shared" si="143"/>
        <v>112.59074088563136</v>
      </c>
      <c r="M718" s="19">
        <f t="shared" si="147"/>
        <v>2001306.0970000001</v>
      </c>
      <c r="N718" s="19">
        <f t="shared" si="147"/>
        <v>2251814.8177126274</v>
      </c>
    </row>
    <row r="719" spans="1:14" x14ac:dyDescent="0.15">
      <c r="A719" s="7">
        <f t="shared" si="144"/>
        <v>43421</v>
      </c>
      <c r="B719" s="10">
        <f t="shared" si="145"/>
        <v>2001306.0965523925</v>
      </c>
      <c r="C719" s="3">
        <f t="shared" si="137"/>
        <v>252.05479452054792</v>
      </c>
      <c r="D719" s="3">
        <f t="shared" si="138"/>
        <v>250.31115378797381</v>
      </c>
      <c r="E719" s="3">
        <f t="shared" si="139"/>
        <v>-1.7436407325741072</v>
      </c>
      <c r="F719" s="3">
        <f t="shared" si="140"/>
        <v>2001304.35291166</v>
      </c>
      <c r="G719" s="14">
        <f t="shared" si="141"/>
        <v>2001304.3529999999</v>
      </c>
      <c r="I719" s="18">
        <f t="shared" si="148"/>
        <v>-1095.6470883418954</v>
      </c>
      <c r="J719" s="18">
        <f t="shared" si="146"/>
        <v>250760.77550714786</v>
      </c>
      <c r="K719" s="21">
        <f t="shared" si="142"/>
        <v>100.06521765000001</v>
      </c>
      <c r="L719" s="21">
        <f t="shared" si="143"/>
        <v>112.6032564253574</v>
      </c>
      <c r="M719" s="19">
        <f t="shared" si="147"/>
        <v>2001304.3530000001</v>
      </c>
      <c r="N719" s="19">
        <f t="shared" si="147"/>
        <v>2252065.128507148</v>
      </c>
    </row>
    <row r="720" spans="1:14" x14ac:dyDescent="0.15">
      <c r="A720" s="7">
        <f t="shared" si="144"/>
        <v>43422</v>
      </c>
      <c r="B720" s="10">
        <f t="shared" si="145"/>
        <v>2001304.35291166</v>
      </c>
      <c r="C720" s="3">
        <f t="shared" si="137"/>
        <v>252.05479452054792</v>
      </c>
      <c r="D720" s="3">
        <f t="shared" si="138"/>
        <v>250.31093570403138</v>
      </c>
      <c r="E720" s="3">
        <f t="shared" si="139"/>
        <v>-1.7438588165165356</v>
      </c>
      <c r="F720" s="3">
        <f t="shared" si="140"/>
        <v>2001302.6090528434</v>
      </c>
      <c r="G720" s="14">
        <f t="shared" si="141"/>
        <v>2001302.6089999999</v>
      </c>
      <c r="I720" s="18">
        <f t="shared" si="148"/>
        <v>-1097.390947158412</v>
      </c>
      <c r="J720" s="18">
        <f t="shared" si="146"/>
        <v>251012.83030166841</v>
      </c>
      <c r="K720" s="21">
        <f t="shared" si="142"/>
        <v>100.06513045000001</v>
      </c>
      <c r="L720" s="21">
        <f t="shared" si="143"/>
        <v>112.61577196508344</v>
      </c>
      <c r="M720" s="19">
        <f t="shared" si="147"/>
        <v>2001302.6090000004</v>
      </c>
      <c r="N720" s="19">
        <f t="shared" si="147"/>
        <v>2252315.4393016687</v>
      </c>
    </row>
    <row r="721" spans="1:14" x14ac:dyDescent="0.15">
      <c r="A721" s="7">
        <f t="shared" si="144"/>
        <v>43423</v>
      </c>
      <c r="B721" s="10">
        <f t="shared" si="145"/>
        <v>2001302.6090528434</v>
      </c>
      <c r="C721" s="3">
        <f t="shared" si="137"/>
        <v>252.05479452054792</v>
      </c>
      <c r="D721" s="3">
        <f t="shared" si="138"/>
        <v>250.31071759281232</v>
      </c>
      <c r="E721" s="3">
        <f t="shared" si="139"/>
        <v>-1.7440769277355912</v>
      </c>
      <c r="F721" s="3">
        <f t="shared" si="140"/>
        <v>2001300.8649759158</v>
      </c>
      <c r="G721" s="14">
        <f t="shared" si="141"/>
        <v>2001300.865</v>
      </c>
      <c r="I721" s="18">
        <f t="shared" si="148"/>
        <v>-1099.1350240861475</v>
      </c>
      <c r="J721" s="18">
        <f t="shared" si="146"/>
        <v>251264.88509618895</v>
      </c>
      <c r="K721" s="21">
        <f t="shared" si="142"/>
        <v>100.06504325</v>
      </c>
      <c r="L721" s="21">
        <f t="shared" si="143"/>
        <v>112.62828750480945</v>
      </c>
      <c r="M721" s="19">
        <f t="shared" si="147"/>
        <v>2001300.865</v>
      </c>
      <c r="N721" s="19">
        <f t="shared" si="147"/>
        <v>2252565.7500961889</v>
      </c>
    </row>
    <row r="722" spans="1:14" x14ac:dyDescent="0.15">
      <c r="A722" s="7">
        <f t="shared" si="144"/>
        <v>43424</v>
      </c>
      <c r="B722" s="10">
        <f t="shared" si="145"/>
        <v>2001300.8649759158</v>
      </c>
      <c r="C722" s="3">
        <f t="shared" si="137"/>
        <v>252.05479452054792</v>
      </c>
      <c r="D722" s="3">
        <f t="shared" si="138"/>
        <v>250.31049945431326</v>
      </c>
      <c r="E722" s="3">
        <f t="shared" si="139"/>
        <v>-1.7442950662346561</v>
      </c>
      <c r="F722" s="3">
        <f t="shared" si="140"/>
        <v>2001299.1206808495</v>
      </c>
      <c r="G722" s="14">
        <f t="shared" si="141"/>
        <v>2001299.121</v>
      </c>
      <c r="I722" s="18">
        <f t="shared" si="148"/>
        <v>-1100.8793191523821</v>
      </c>
      <c r="J722" s="18">
        <f t="shared" si="146"/>
        <v>251516.9398907095</v>
      </c>
      <c r="K722" s="21">
        <f t="shared" si="142"/>
        <v>100.06495605000001</v>
      </c>
      <c r="L722" s="21">
        <f t="shared" si="143"/>
        <v>112.64080304453549</v>
      </c>
      <c r="M722" s="19">
        <f t="shared" si="147"/>
        <v>2001299.1210000003</v>
      </c>
      <c r="N722" s="19">
        <f t="shared" si="147"/>
        <v>2252816.06089071</v>
      </c>
    </row>
    <row r="723" spans="1:14" x14ac:dyDescent="0.15">
      <c r="A723" s="7">
        <f t="shared" si="144"/>
        <v>43425</v>
      </c>
      <c r="B723" s="10">
        <f t="shared" si="145"/>
        <v>2001299.1206808495</v>
      </c>
      <c r="C723" s="3">
        <f t="shared" si="137"/>
        <v>252.05479452054792</v>
      </c>
      <c r="D723" s="3">
        <f t="shared" si="138"/>
        <v>250.31028128853077</v>
      </c>
      <c r="E723" s="3">
        <f t="shared" si="139"/>
        <v>-1.744513232017141</v>
      </c>
      <c r="F723" s="3">
        <f t="shared" si="140"/>
        <v>2001297.3761676175</v>
      </c>
      <c r="G723" s="14">
        <f t="shared" si="141"/>
        <v>2001297.3759999999</v>
      </c>
      <c r="I723" s="18">
        <f t="shared" si="148"/>
        <v>-1102.6238323843993</v>
      </c>
      <c r="J723" s="18">
        <f t="shared" si="146"/>
        <v>251768.99468523005</v>
      </c>
      <c r="K723" s="21">
        <f t="shared" si="142"/>
        <v>100.0648688</v>
      </c>
      <c r="L723" s="21">
        <f t="shared" si="143"/>
        <v>112.6533185342615</v>
      </c>
      <c r="M723" s="19">
        <f t="shared" si="147"/>
        <v>2001297.3759999999</v>
      </c>
      <c r="N723" s="19">
        <f t="shared" si="147"/>
        <v>2253066.37068523</v>
      </c>
    </row>
    <row r="724" spans="1:14" x14ac:dyDescent="0.15">
      <c r="A724" s="7">
        <f t="shared" si="144"/>
        <v>43426</v>
      </c>
      <c r="B724" s="10">
        <f t="shared" si="145"/>
        <v>2001297.3761676175</v>
      </c>
      <c r="C724" s="3">
        <f t="shared" si="137"/>
        <v>252.05479452054792</v>
      </c>
      <c r="D724" s="3">
        <f t="shared" si="138"/>
        <v>250.31006309546143</v>
      </c>
      <c r="E724" s="3">
        <f t="shared" si="139"/>
        <v>-1.7447314250864849</v>
      </c>
      <c r="F724" s="3">
        <f t="shared" si="140"/>
        <v>2001295.6314361924</v>
      </c>
      <c r="G724" s="14">
        <f t="shared" si="141"/>
        <v>2001295.6310000001</v>
      </c>
      <c r="I724" s="18">
        <f t="shared" si="148"/>
        <v>-1104.3685638094857</v>
      </c>
      <c r="J724" s="18">
        <f t="shared" si="146"/>
        <v>252021.0494797506</v>
      </c>
      <c r="K724" s="21">
        <f t="shared" si="142"/>
        <v>100.06478155000001</v>
      </c>
      <c r="L724" s="21">
        <f t="shared" si="143"/>
        <v>112.66583402398754</v>
      </c>
      <c r="M724" s="19">
        <f t="shared" si="147"/>
        <v>2001295.6310000003</v>
      </c>
      <c r="N724" s="19">
        <f t="shared" si="147"/>
        <v>2253316.680479751</v>
      </c>
    </row>
    <row r="725" spans="1:14" x14ac:dyDescent="0.15">
      <c r="A725" s="7">
        <f t="shared" si="144"/>
        <v>43427</v>
      </c>
      <c r="B725" s="10">
        <f t="shared" si="145"/>
        <v>2001295.6314361924</v>
      </c>
      <c r="C725" s="3">
        <f t="shared" si="137"/>
        <v>252.05479452054792</v>
      </c>
      <c r="D725" s="3">
        <f t="shared" si="138"/>
        <v>250.30984487510182</v>
      </c>
      <c r="E725" s="3">
        <f t="shared" si="139"/>
        <v>-1.7449496454460984</v>
      </c>
      <c r="F725" s="3">
        <f t="shared" si="140"/>
        <v>2001293.8864865471</v>
      </c>
      <c r="G725" s="14">
        <f t="shared" si="141"/>
        <v>2001293.8859999999</v>
      </c>
      <c r="I725" s="18">
        <f t="shared" si="148"/>
        <v>-1106.1135134549318</v>
      </c>
      <c r="J725" s="18">
        <f t="shared" si="146"/>
        <v>252273.10427427114</v>
      </c>
      <c r="K725" s="21">
        <f t="shared" si="142"/>
        <v>100.0646943</v>
      </c>
      <c r="L725" s="21">
        <f t="shared" si="143"/>
        <v>112.67834951371356</v>
      </c>
      <c r="M725" s="19">
        <f t="shared" si="147"/>
        <v>2001293.8859999999</v>
      </c>
      <c r="N725" s="19">
        <f t="shared" si="147"/>
        <v>2253566.990274271</v>
      </c>
    </row>
    <row r="726" spans="1:14" x14ac:dyDescent="0.15">
      <c r="A726" s="7">
        <f t="shared" si="144"/>
        <v>43428</v>
      </c>
      <c r="B726" s="10">
        <f t="shared" si="145"/>
        <v>2001293.8864865471</v>
      </c>
      <c r="C726" s="3">
        <f t="shared" si="137"/>
        <v>252.05479452054792</v>
      </c>
      <c r="D726" s="3">
        <f t="shared" si="138"/>
        <v>250.30962662744855</v>
      </c>
      <c r="E726" s="3">
        <f t="shared" si="139"/>
        <v>-1.7451678930993637</v>
      </c>
      <c r="F726" s="3">
        <f t="shared" si="140"/>
        <v>2001292.1413186539</v>
      </c>
      <c r="G726" s="14">
        <f t="shared" si="141"/>
        <v>2001292.1410000001</v>
      </c>
      <c r="I726" s="18">
        <f t="shared" si="148"/>
        <v>-1107.858681348031</v>
      </c>
      <c r="J726" s="18">
        <f t="shared" si="146"/>
        <v>252525.15906879169</v>
      </c>
      <c r="K726" s="21">
        <f t="shared" si="142"/>
        <v>100.06460704999999</v>
      </c>
      <c r="L726" s="21">
        <f t="shared" si="143"/>
        <v>112.69086500343957</v>
      </c>
      <c r="M726" s="19">
        <f t="shared" si="147"/>
        <v>2001292.1409999998</v>
      </c>
      <c r="N726" s="19">
        <f t="shared" si="147"/>
        <v>2253817.3000687915</v>
      </c>
    </row>
    <row r="727" spans="1:14" x14ac:dyDescent="0.15">
      <c r="A727" s="7">
        <f t="shared" si="144"/>
        <v>43429</v>
      </c>
      <c r="B727" s="10">
        <f t="shared" si="145"/>
        <v>2001292.1413186539</v>
      </c>
      <c r="C727" s="3">
        <f t="shared" si="137"/>
        <v>252.05479452054792</v>
      </c>
      <c r="D727" s="3">
        <f t="shared" si="138"/>
        <v>250.3094083524982</v>
      </c>
      <c r="E727" s="3">
        <f t="shared" si="139"/>
        <v>-1.7453861680497198</v>
      </c>
      <c r="F727" s="3">
        <f t="shared" si="140"/>
        <v>2001290.3959324858</v>
      </c>
      <c r="G727" s="14">
        <f t="shared" si="141"/>
        <v>2001290.3959999999</v>
      </c>
      <c r="I727" s="18">
        <f t="shared" si="148"/>
        <v>-1109.6040675160807</v>
      </c>
      <c r="J727" s="18">
        <f t="shared" si="146"/>
        <v>252777.21386331224</v>
      </c>
      <c r="K727" s="21">
        <f t="shared" si="142"/>
        <v>100.0645198</v>
      </c>
      <c r="L727" s="21">
        <f t="shared" si="143"/>
        <v>112.70338049316561</v>
      </c>
      <c r="M727" s="19">
        <f t="shared" si="147"/>
        <v>2001290.3959999999</v>
      </c>
      <c r="N727" s="19">
        <f t="shared" si="147"/>
        <v>2254067.6098633124</v>
      </c>
    </row>
    <row r="728" spans="1:14" x14ac:dyDescent="0.15">
      <c r="A728" s="7">
        <f t="shared" si="144"/>
        <v>43430</v>
      </c>
      <c r="B728" s="10">
        <f t="shared" si="145"/>
        <v>2001290.3959324858</v>
      </c>
      <c r="C728" s="3">
        <f t="shared" si="137"/>
        <v>252.05479452054792</v>
      </c>
      <c r="D728" s="3">
        <f t="shared" si="138"/>
        <v>250.30919005024734</v>
      </c>
      <c r="E728" s="3">
        <f t="shared" si="139"/>
        <v>-1.7456044703005773</v>
      </c>
      <c r="F728" s="3">
        <f t="shared" si="140"/>
        <v>2001288.6503280154</v>
      </c>
      <c r="G728" s="14">
        <f t="shared" si="141"/>
        <v>2001288.65</v>
      </c>
      <c r="I728" s="18">
        <f t="shared" si="148"/>
        <v>-1111.3496719863813</v>
      </c>
      <c r="J728" s="18">
        <f t="shared" si="146"/>
        <v>253029.26865783278</v>
      </c>
      <c r="K728" s="21">
        <f t="shared" si="142"/>
        <v>100.0644325</v>
      </c>
      <c r="L728" s="21">
        <f t="shared" si="143"/>
        <v>112.71589593289164</v>
      </c>
      <c r="M728" s="19">
        <f t="shared" si="147"/>
        <v>2001288.65</v>
      </c>
      <c r="N728" s="19">
        <f t="shared" si="147"/>
        <v>2254317.9186578328</v>
      </c>
    </row>
    <row r="729" spans="1:14" x14ac:dyDescent="0.15">
      <c r="A729" s="7">
        <f t="shared" si="144"/>
        <v>43431</v>
      </c>
      <c r="B729" s="10">
        <f t="shared" si="145"/>
        <v>2001288.6503280154</v>
      </c>
      <c r="C729" s="3">
        <f t="shared" si="137"/>
        <v>252.05479452054792</v>
      </c>
      <c r="D729" s="3">
        <f t="shared" si="138"/>
        <v>250.30897172069254</v>
      </c>
      <c r="E729" s="3">
        <f t="shared" si="139"/>
        <v>-1.7458227998553753</v>
      </c>
      <c r="F729" s="3">
        <f t="shared" si="140"/>
        <v>2001286.9045052156</v>
      </c>
      <c r="G729" s="14">
        <f t="shared" si="141"/>
        <v>2001286.905</v>
      </c>
      <c r="I729" s="18">
        <f t="shared" si="148"/>
        <v>-1113.0954947862367</v>
      </c>
      <c r="J729" s="18">
        <f t="shared" si="146"/>
        <v>253281.32345235333</v>
      </c>
      <c r="K729" s="21">
        <f t="shared" si="142"/>
        <v>100.06434525</v>
      </c>
      <c r="L729" s="21">
        <f t="shared" si="143"/>
        <v>112.72841142261767</v>
      </c>
      <c r="M729" s="19">
        <f t="shared" si="147"/>
        <v>2001286.905</v>
      </c>
      <c r="N729" s="19">
        <f t="shared" si="147"/>
        <v>2254568.2284523533</v>
      </c>
    </row>
    <row r="730" spans="1:14" x14ac:dyDescent="0.15">
      <c r="A730" s="7">
        <f t="shared" si="144"/>
        <v>43432</v>
      </c>
      <c r="B730" s="10">
        <f t="shared" si="145"/>
        <v>2001286.9045052156</v>
      </c>
      <c r="C730" s="3">
        <f t="shared" si="137"/>
        <v>252.05479452054792</v>
      </c>
      <c r="D730" s="3">
        <f t="shared" si="138"/>
        <v>250.30875336383045</v>
      </c>
      <c r="E730" s="3">
        <f t="shared" si="139"/>
        <v>-1.7460411567174674</v>
      </c>
      <c r="F730" s="3">
        <f t="shared" si="140"/>
        <v>2001285.1584640588</v>
      </c>
      <c r="G730" s="14">
        <f t="shared" si="141"/>
        <v>2001285.1580000001</v>
      </c>
      <c r="I730" s="18">
        <f t="shared" si="148"/>
        <v>-1114.8415359429541</v>
      </c>
      <c r="J730" s="18">
        <f t="shared" si="146"/>
        <v>253533.37824687388</v>
      </c>
      <c r="K730" s="21">
        <f t="shared" si="142"/>
        <v>100.0642579</v>
      </c>
      <c r="L730" s="21">
        <f t="shared" si="143"/>
        <v>112.7409268123437</v>
      </c>
      <c r="M730" s="19">
        <f t="shared" si="147"/>
        <v>2001285.1580000001</v>
      </c>
      <c r="N730" s="19">
        <f t="shared" si="147"/>
        <v>2254818.5362468739</v>
      </c>
    </row>
    <row r="731" spans="1:14" x14ac:dyDescent="0.15">
      <c r="A731" s="7">
        <f t="shared" si="144"/>
        <v>43433</v>
      </c>
      <c r="B731" s="10">
        <f t="shared" si="145"/>
        <v>2001285.1584640588</v>
      </c>
      <c r="C731" s="3">
        <f t="shared" si="137"/>
        <v>252.05479452054792</v>
      </c>
      <c r="D731" s="3">
        <f t="shared" si="138"/>
        <v>250.30853497965759</v>
      </c>
      <c r="E731" s="3">
        <f t="shared" si="139"/>
        <v>-1.7462595408903212</v>
      </c>
      <c r="F731" s="3">
        <f t="shared" si="140"/>
        <v>2001283.412204518</v>
      </c>
      <c r="G731" s="14">
        <f t="shared" si="141"/>
        <v>2001283.412</v>
      </c>
      <c r="I731" s="18">
        <f t="shared" si="148"/>
        <v>-1116.5877954838445</v>
      </c>
      <c r="J731" s="18">
        <f t="shared" si="146"/>
        <v>253785.43304139443</v>
      </c>
      <c r="K731" s="21">
        <f t="shared" si="142"/>
        <v>100.0641706</v>
      </c>
      <c r="L731" s="21">
        <f t="shared" si="143"/>
        <v>112.75344225206972</v>
      </c>
      <c r="M731" s="19">
        <f t="shared" si="147"/>
        <v>2001283.4119999998</v>
      </c>
      <c r="N731" s="19">
        <f t="shared" si="147"/>
        <v>2255068.8450413942</v>
      </c>
    </row>
    <row r="732" spans="1:14" x14ac:dyDescent="0.15">
      <c r="A732" s="7">
        <f t="shared" si="144"/>
        <v>43434</v>
      </c>
      <c r="B732" s="10">
        <f t="shared" si="145"/>
        <v>2001283.412204518</v>
      </c>
      <c r="C732" s="3">
        <f t="shared" si="137"/>
        <v>252.05479452054792</v>
      </c>
      <c r="D732" s="3">
        <f t="shared" si="138"/>
        <v>250.30831656817062</v>
      </c>
      <c r="E732" s="3">
        <f t="shared" si="139"/>
        <v>-1.7464779523772904</v>
      </c>
      <c r="F732" s="3">
        <f t="shared" si="140"/>
        <v>2001281.6657265655</v>
      </c>
      <c r="G732" s="14">
        <f t="shared" si="141"/>
        <v>2001281.666</v>
      </c>
      <c r="I732" s="18">
        <f t="shared" si="148"/>
        <v>-1118.3342734362218</v>
      </c>
      <c r="J732" s="18">
        <f t="shared" si="146"/>
        <v>254037.48783591497</v>
      </c>
      <c r="K732" s="21">
        <f t="shared" si="142"/>
        <v>100.06408330000001</v>
      </c>
      <c r="L732" s="21">
        <f t="shared" si="143"/>
        <v>112.76595769179576</v>
      </c>
      <c r="M732" s="19">
        <f t="shared" si="147"/>
        <v>2001281.6660000002</v>
      </c>
      <c r="N732" s="19">
        <f t="shared" si="147"/>
        <v>2255319.1538359155</v>
      </c>
    </row>
    <row r="733" spans="1:14" x14ac:dyDescent="0.15">
      <c r="A733" s="7">
        <f t="shared" si="144"/>
        <v>43435</v>
      </c>
      <c r="B733" s="10">
        <f t="shared" si="145"/>
        <v>2001281.6657265655</v>
      </c>
      <c r="C733" s="3">
        <f t="shared" si="137"/>
        <v>252.05479452054792</v>
      </c>
      <c r="D733" s="3">
        <f t="shared" si="138"/>
        <v>250.30809812936602</v>
      </c>
      <c r="E733" s="3">
        <f t="shared" si="139"/>
        <v>-1.7466963911818993</v>
      </c>
      <c r="F733" s="3">
        <f t="shared" si="140"/>
        <v>2001279.9190301744</v>
      </c>
      <c r="G733" s="14">
        <f t="shared" si="141"/>
        <v>2001279.919</v>
      </c>
      <c r="I733" s="18">
        <f t="shared" si="148"/>
        <v>-1120.0809698274038</v>
      </c>
      <c r="J733" s="18">
        <f t="shared" si="146"/>
        <v>254289.54263043552</v>
      </c>
      <c r="K733" s="21">
        <f t="shared" si="142"/>
        <v>100.06399594999999</v>
      </c>
      <c r="L733" s="21">
        <f t="shared" si="143"/>
        <v>112.77847308152177</v>
      </c>
      <c r="M733" s="19">
        <f t="shared" si="147"/>
        <v>2001279.9189999998</v>
      </c>
      <c r="N733" s="19">
        <f t="shared" si="147"/>
        <v>2255569.4616304352</v>
      </c>
    </row>
    <row r="734" spans="1:14" x14ac:dyDescent="0.15">
      <c r="A734" s="7">
        <f t="shared" si="144"/>
        <v>43436</v>
      </c>
      <c r="B734" s="10">
        <f t="shared" si="145"/>
        <v>2001279.9190301744</v>
      </c>
      <c r="C734" s="3">
        <f t="shared" si="137"/>
        <v>252.05479452054792</v>
      </c>
      <c r="D734" s="3">
        <f t="shared" si="138"/>
        <v>250.30787966324047</v>
      </c>
      <c r="E734" s="3">
        <f t="shared" si="139"/>
        <v>-1.7469148573074449</v>
      </c>
      <c r="F734" s="3">
        <f t="shared" si="140"/>
        <v>2001278.1721153171</v>
      </c>
      <c r="G734" s="14">
        <f t="shared" si="141"/>
        <v>2001278.172</v>
      </c>
      <c r="I734" s="18">
        <f t="shared" si="148"/>
        <v>-1121.8278846847113</v>
      </c>
      <c r="J734" s="18">
        <f t="shared" si="146"/>
        <v>254541.59742495607</v>
      </c>
      <c r="K734" s="21">
        <f t="shared" si="142"/>
        <v>100.0639086</v>
      </c>
      <c r="L734" s="21">
        <f t="shared" si="143"/>
        <v>112.79098847124781</v>
      </c>
      <c r="M734" s="19">
        <f t="shared" si="147"/>
        <v>2001278.1720000003</v>
      </c>
      <c r="N734" s="19">
        <f t="shared" si="147"/>
        <v>2255819.7694249563</v>
      </c>
    </row>
    <row r="735" spans="1:14" x14ac:dyDescent="0.15">
      <c r="A735" s="7">
        <f t="shared" si="144"/>
        <v>43437</v>
      </c>
      <c r="B735" s="10">
        <f t="shared" si="145"/>
        <v>2001278.1721153171</v>
      </c>
      <c r="C735" s="3">
        <f t="shared" si="137"/>
        <v>252.05479452054792</v>
      </c>
      <c r="D735" s="3">
        <f t="shared" si="138"/>
        <v>250.30766116979049</v>
      </c>
      <c r="E735" s="3">
        <f t="shared" si="139"/>
        <v>-1.7471333507574229</v>
      </c>
      <c r="F735" s="3">
        <f t="shared" si="140"/>
        <v>2001276.4249819664</v>
      </c>
      <c r="G735" s="14">
        <f t="shared" si="141"/>
        <v>2001276.425</v>
      </c>
      <c r="I735" s="18">
        <f t="shared" si="148"/>
        <v>-1123.5750180354687</v>
      </c>
      <c r="J735" s="18">
        <f t="shared" si="146"/>
        <v>254793.65221947661</v>
      </c>
      <c r="K735" s="21">
        <f t="shared" si="142"/>
        <v>100.06382124999999</v>
      </c>
      <c r="L735" s="21">
        <f t="shared" si="143"/>
        <v>112.80350386097382</v>
      </c>
      <c r="M735" s="19">
        <f t="shared" si="147"/>
        <v>2001276.4249999998</v>
      </c>
      <c r="N735" s="19">
        <f t="shared" si="147"/>
        <v>2256070.0772194765</v>
      </c>
    </row>
    <row r="736" spans="1:14" x14ac:dyDescent="0.15">
      <c r="A736" s="7">
        <f t="shared" si="144"/>
        <v>43438</v>
      </c>
      <c r="B736" s="10">
        <f t="shared" si="145"/>
        <v>2001276.4249819664</v>
      </c>
      <c r="C736" s="3">
        <f t="shared" si="137"/>
        <v>252.05479452054792</v>
      </c>
      <c r="D736" s="3">
        <f t="shared" si="138"/>
        <v>250.30744264901267</v>
      </c>
      <c r="E736" s="3">
        <f t="shared" si="139"/>
        <v>-1.7473518715352441</v>
      </c>
      <c r="F736" s="3">
        <f t="shared" si="140"/>
        <v>2001274.6776300948</v>
      </c>
      <c r="G736" s="14">
        <f t="shared" si="141"/>
        <v>2001274.6780000001</v>
      </c>
      <c r="I736" s="18">
        <f t="shared" si="148"/>
        <v>-1125.322369907004</v>
      </c>
      <c r="J736" s="18">
        <f t="shared" si="146"/>
        <v>255045.70701399716</v>
      </c>
      <c r="K736" s="21">
        <f t="shared" si="142"/>
        <v>100.0637339</v>
      </c>
      <c r="L736" s="21">
        <f t="shared" si="143"/>
        <v>112.81601925069987</v>
      </c>
      <c r="M736" s="19">
        <f t="shared" si="147"/>
        <v>2001274.6780000001</v>
      </c>
      <c r="N736" s="19">
        <f t="shared" si="147"/>
        <v>2256320.3850139971</v>
      </c>
    </row>
    <row r="737" spans="1:14" x14ac:dyDescent="0.15">
      <c r="A737" s="7">
        <f t="shared" si="144"/>
        <v>43439</v>
      </c>
      <c r="B737" s="10">
        <f t="shared" si="145"/>
        <v>2001274.6776300948</v>
      </c>
      <c r="C737" s="3">
        <f t="shared" si="137"/>
        <v>252.05479452054792</v>
      </c>
      <c r="D737" s="3">
        <f t="shared" si="138"/>
        <v>250.30722410090362</v>
      </c>
      <c r="E737" s="3">
        <f t="shared" si="139"/>
        <v>-1.7475704196442905</v>
      </c>
      <c r="F737" s="3">
        <f t="shared" si="140"/>
        <v>2001272.9300596751</v>
      </c>
      <c r="G737" s="14">
        <f t="shared" si="141"/>
        <v>2001272.93</v>
      </c>
      <c r="I737" s="18">
        <f t="shared" si="148"/>
        <v>-1127.0699403266483</v>
      </c>
      <c r="J737" s="18">
        <f t="shared" si="146"/>
        <v>255297.76180851771</v>
      </c>
      <c r="K737" s="21">
        <f t="shared" si="142"/>
        <v>100.06364649999999</v>
      </c>
      <c r="L737" s="21">
        <f t="shared" si="143"/>
        <v>112.82853459042587</v>
      </c>
      <c r="M737" s="19">
        <f t="shared" si="147"/>
        <v>2001272.9299999997</v>
      </c>
      <c r="N737" s="19">
        <f t="shared" si="147"/>
        <v>2256570.6918085176</v>
      </c>
    </row>
    <row r="738" spans="1:14" x14ac:dyDescent="0.15">
      <c r="A738" s="7">
        <f t="shared" si="144"/>
        <v>43440</v>
      </c>
      <c r="B738" s="10">
        <f t="shared" si="145"/>
        <v>2001272.9300596751</v>
      </c>
      <c r="C738" s="3">
        <f t="shared" si="137"/>
        <v>252.05479452054792</v>
      </c>
      <c r="D738" s="3">
        <f t="shared" si="138"/>
        <v>250.30700552545991</v>
      </c>
      <c r="E738" s="3">
        <f t="shared" si="139"/>
        <v>-1.7477889950880012</v>
      </c>
      <c r="F738" s="3">
        <f t="shared" si="140"/>
        <v>2001271.1822706801</v>
      </c>
      <c r="G738" s="14">
        <f t="shared" si="141"/>
        <v>2001271.182</v>
      </c>
      <c r="I738" s="18">
        <f t="shared" si="148"/>
        <v>-1128.8177293217364</v>
      </c>
      <c r="J738" s="18">
        <f t="shared" si="146"/>
        <v>255549.81660303826</v>
      </c>
      <c r="K738" s="21">
        <f t="shared" si="142"/>
        <v>100.06355909999999</v>
      </c>
      <c r="L738" s="21">
        <f t="shared" si="143"/>
        <v>112.84104993015191</v>
      </c>
      <c r="M738" s="19">
        <f t="shared" si="147"/>
        <v>2001271.1819999998</v>
      </c>
      <c r="N738" s="19">
        <f t="shared" si="147"/>
        <v>2256820.998603038</v>
      </c>
    </row>
    <row r="739" spans="1:14" x14ac:dyDescent="0.15">
      <c r="A739" s="7">
        <f t="shared" si="144"/>
        <v>43441</v>
      </c>
      <c r="B739" s="10">
        <f t="shared" si="145"/>
        <v>2001271.1822706801</v>
      </c>
      <c r="C739" s="3">
        <f t="shared" si="137"/>
        <v>252.05479452054792</v>
      </c>
      <c r="D739" s="3">
        <f t="shared" si="138"/>
        <v>250.3067869226781</v>
      </c>
      <c r="E739" s="3">
        <f t="shared" si="139"/>
        <v>-1.7480075978698153</v>
      </c>
      <c r="F739" s="3">
        <f t="shared" si="140"/>
        <v>2001269.4342630822</v>
      </c>
      <c r="G739" s="14">
        <f t="shared" si="141"/>
        <v>2001269.4339999999</v>
      </c>
      <c r="I739" s="18">
        <f t="shared" si="148"/>
        <v>-1130.5657369196063</v>
      </c>
      <c r="J739" s="18">
        <f t="shared" si="146"/>
        <v>255801.8713975588</v>
      </c>
      <c r="K739" s="21">
        <f t="shared" si="142"/>
        <v>100.06347169999998</v>
      </c>
      <c r="L739" s="21">
        <f t="shared" si="143"/>
        <v>112.85356526987792</v>
      </c>
      <c r="M739" s="19">
        <f t="shared" si="147"/>
        <v>2001269.4339999994</v>
      </c>
      <c r="N739" s="19">
        <f t="shared" si="147"/>
        <v>2257071.3053975585</v>
      </c>
    </row>
    <row r="740" spans="1:14" x14ac:dyDescent="0.15">
      <c r="A740" s="7">
        <f t="shared" si="144"/>
        <v>43442</v>
      </c>
      <c r="B740" s="10">
        <f t="shared" si="145"/>
        <v>2001269.4342630822</v>
      </c>
      <c r="C740" s="3">
        <f t="shared" si="137"/>
        <v>252.05479452054792</v>
      </c>
      <c r="D740" s="3">
        <f t="shared" si="138"/>
        <v>250.3065682925548</v>
      </c>
      <c r="E740" s="3">
        <f t="shared" si="139"/>
        <v>-1.7482262279931149</v>
      </c>
      <c r="F740" s="3">
        <f t="shared" si="140"/>
        <v>2001267.6860368543</v>
      </c>
      <c r="G740" s="14">
        <f t="shared" si="141"/>
        <v>2001267.686</v>
      </c>
      <c r="I740" s="18">
        <f t="shared" si="148"/>
        <v>-1132.3139631475995</v>
      </c>
      <c r="J740" s="18">
        <f t="shared" si="146"/>
        <v>256053.92619207935</v>
      </c>
      <c r="K740" s="21">
        <f t="shared" si="142"/>
        <v>100.0633843</v>
      </c>
      <c r="L740" s="21">
        <f t="shared" si="143"/>
        <v>112.86608060960396</v>
      </c>
      <c r="M740" s="19">
        <f t="shared" si="147"/>
        <v>2001267.686</v>
      </c>
      <c r="N740" s="19">
        <f t="shared" si="147"/>
        <v>2257321.612192079</v>
      </c>
    </row>
    <row r="741" spans="1:14" x14ac:dyDescent="0.15">
      <c r="A741" s="7">
        <f t="shared" si="144"/>
        <v>43443</v>
      </c>
      <c r="B741" s="10">
        <f t="shared" si="145"/>
        <v>2001267.6860368543</v>
      </c>
      <c r="C741" s="3">
        <f t="shared" si="137"/>
        <v>252.05479452054792</v>
      </c>
      <c r="D741" s="3">
        <f t="shared" si="138"/>
        <v>250.30634963508658</v>
      </c>
      <c r="E741" s="3">
        <f t="shared" si="139"/>
        <v>-1.748444885461339</v>
      </c>
      <c r="F741" s="3">
        <f t="shared" si="140"/>
        <v>2001265.9375919688</v>
      </c>
      <c r="G741" s="14">
        <f t="shared" si="141"/>
        <v>2001265.9380000001</v>
      </c>
      <c r="I741" s="18">
        <f t="shared" si="148"/>
        <v>-1134.0624080330608</v>
      </c>
      <c r="J741" s="18">
        <f t="shared" si="146"/>
        <v>256305.9809865999</v>
      </c>
      <c r="K741" s="21">
        <f t="shared" si="142"/>
        <v>100.0632969</v>
      </c>
      <c r="L741" s="21">
        <f t="shared" si="143"/>
        <v>112.87859594932999</v>
      </c>
      <c r="M741" s="19">
        <f t="shared" si="147"/>
        <v>2001265.9379999998</v>
      </c>
      <c r="N741" s="19">
        <f t="shared" si="147"/>
        <v>2257571.9189865999</v>
      </c>
    </row>
    <row r="742" spans="1:14" x14ac:dyDescent="0.15">
      <c r="A742" s="7">
        <f t="shared" si="144"/>
        <v>43444</v>
      </c>
      <c r="B742" s="10">
        <f t="shared" si="145"/>
        <v>2001265.9375919688</v>
      </c>
      <c r="C742" s="3">
        <f t="shared" si="137"/>
        <v>252.05479452054792</v>
      </c>
      <c r="D742" s="3">
        <f t="shared" si="138"/>
        <v>250.30613095027002</v>
      </c>
      <c r="E742" s="3">
        <f t="shared" si="139"/>
        <v>-1.7486635702778983</v>
      </c>
      <c r="F742" s="3">
        <f t="shared" si="140"/>
        <v>2001264.1889283985</v>
      </c>
      <c r="G742" s="14">
        <f t="shared" si="141"/>
        <v>2001264.189</v>
      </c>
      <c r="I742" s="18">
        <f t="shared" si="148"/>
        <v>-1135.8110716033386</v>
      </c>
      <c r="J742" s="18">
        <f t="shared" si="146"/>
        <v>256558.03578112044</v>
      </c>
      <c r="K742" s="21">
        <f t="shared" si="142"/>
        <v>100.06320945</v>
      </c>
      <c r="L742" s="21">
        <f t="shared" si="143"/>
        <v>112.89111123905603</v>
      </c>
      <c r="M742" s="19">
        <f t="shared" si="147"/>
        <v>2001264.189</v>
      </c>
      <c r="N742" s="19">
        <f t="shared" si="147"/>
        <v>2257822.2247811207</v>
      </c>
    </row>
    <row r="743" spans="1:14" x14ac:dyDescent="0.15">
      <c r="A743" s="7">
        <f t="shared" si="144"/>
        <v>43445</v>
      </c>
      <c r="B743" s="10">
        <f t="shared" si="145"/>
        <v>2001264.1889283985</v>
      </c>
      <c r="C743" s="3">
        <f t="shared" si="137"/>
        <v>252.05479452054792</v>
      </c>
      <c r="D743" s="3">
        <f t="shared" si="138"/>
        <v>250.30591223810168</v>
      </c>
      <c r="E743" s="3">
        <f t="shared" si="139"/>
        <v>-1.7488822824462318</v>
      </c>
      <c r="F743" s="3">
        <f t="shared" si="140"/>
        <v>2001262.440046116</v>
      </c>
      <c r="G743" s="14">
        <f t="shared" si="141"/>
        <v>2001262.44</v>
      </c>
      <c r="I743" s="18">
        <f t="shared" si="148"/>
        <v>-1137.5599538857848</v>
      </c>
      <c r="J743" s="18">
        <f t="shared" si="146"/>
        <v>256810.09057564099</v>
      </c>
      <c r="K743" s="21">
        <f t="shared" si="142"/>
        <v>100.06312200000001</v>
      </c>
      <c r="L743" s="21">
        <f t="shared" si="143"/>
        <v>112.90362652878206</v>
      </c>
      <c r="M743" s="19">
        <f t="shared" si="147"/>
        <v>2001262.44</v>
      </c>
      <c r="N743" s="19">
        <f t="shared" si="147"/>
        <v>2258072.530575641</v>
      </c>
    </row>
    <row r="744" spans="1:14" x14ac:dyDescent="0.15">
      <c r="A744" s="7">
        <f t="shared" si="144"/>
        <v>43446</v>
      </c>
      <c r="B744" s="10">
        <f t="shared" si="145"/>
        <v>2001262.440046116</v>
      </c>
      <c r="C744" s="3">
        <f t="shared" si="137"/>
        <v>252.05479452054792</v>
      </c>
      <c r="D744" s="3">
        <f t="shared" si="138"/>
        <v>250.30569349857817</v>
      </c>
      <c r="E744" s="3">
        <f t="shared" si="139"/>
        <v>-1.74910102196975</v>
      </c>
      <c r="F744" s="3">
        <f t="shared" si="140"/>
        <v>2001260.690945094</v>
      </c>
      <c r="G744" s="14">
        <f t="shared" si="141"/>
        <v>2001260.6910000001</v>
      </c>
      <c r="I744" s="18">
        <f t="shared" si="148"/>
        <v>-1139.3090549077547</v>
      </c>
      <c r="J744" s="18">
        <f t="shared" si="146"/>
        <v>257062.14537016154</v>
      </c>
      <c r="K744" s="21">
        <f t="shared" si="142"/>
        <v>100.06303455000001</v>
      </c>
      <c r="L744" s="21">
        <f t="shared" si="143"/>
        <v>112.91614181850809</v>
      </c>
      <c r="M744" s="19">
        <f t="shared" si="147"/>
        <v>2001260.6910000003</v>
      </c>
      <c r="N744" s="19">
        <f t="shared" si="147"/>
        <v>2258322.8363701617</v>
      </c>
    </row>
    <row r="745" spans="1:14" x14ac:dyDescent="0.15">
      <c r="A745" s="7">
        <f t="shared" si="144"/>
        <v>43447</v>
      </c>
      <c r="B745" s="10">
        <f t="shared" si="145"/>
        <v>2001260.690945094</v>
      </c>
      <c r="C745" s="3">
        <f t="shared" si="137"/>
        <v>252.05479452054792</v>
      </c>
      <c r="D745" s="3">
        <f t="shared" si="138"/>
        <v>250.30547473169605</v>
      </c>
      <c r="E745" s="3">
        <f t="shared" si="139"/>
        <v>-1.7493197888518637</v>
      </c>
      <c r="F745" s="3">
        <f t="shared" si="140"/>
        <v>2001258.9416253052</v>
      </c>
      <c r="G745" s="14">
        <f t="shared" si="141"/>
        <v>2001258.942</v>
      </c>
      <c r="I745" s="18">
        <f t="shared" si="148"/>
        <v>-1141.0583746966065</v>
      </c>
      <c r="J745" s="18">
        <f t="shared" si="146"/>
        <v>257314.20016468209</v>
      </c>
      <c r="K745" s="21">
        <f t="shared" si="142"/>
        <v>100.06294710000002</v>
      </c>
      <c r="L745" s="21">
        <f t="shared" si="143"/>
        <v>112.92865710823412</v>
      </c>
      <c r="M745" s="19">
        <f t="shared" si="147"/>
        <v>2001258.9420000005</v>
      </c>
      <c r="N745" s="19">
        <f t="shared" si="147"/>
        <v>2258573.1421646825</v>
      </c>
    </row>
    <row r="746" spans="1:14" x14ac:dyDescent="0.15">
      <c r="A746" s="7">
        <f t="shared" si="144"/>
        <v>43448</v>
      </c>
      <c r="B746" s="10">
        <f t="shared" si="145"/>
        <v>2001258.9416253052</v>
      </c>
      <c r="C746" s="3">
        <f t="shared" si="137"/>
        <v>252.05479452054792</v>
      </c>
      <c r="D746" s="3">
        <f t="shared" si="138"/>
        <v>250.30525593745193</v>
      </c>
      <c r="E746" s="3">
        <f t="shared" si="139"/>
        <v>-1.7495385830959833</v>
      </c>
      <c r="F746" s="3">
        <f t="shared" si="140"/>
        <v>2001257.1920867222</v>
      </c>
      <c r="G746" s="14">
        <f t="shared" si="141"/>
        <v>2001257.192</v>
      </c>
      <c r="I746" s="18">
        <f t="shared" si="148"/>
        <v>-1142.8079132797025</v>
      </c>
      <c r="J746" s="18">
        <f t="shared" si="146"/>
        <v>257566.25495920263</v>
      </c>
      <c r="K746" s="21">
        <f t="shared" si="142"/>
        <v>100.06285960000001</v>
      </c>
      <c r="L746" s="21">
        <f t="shared" si="143"/>
        <v>112.94117234796015</v>
      </c>
      <c r="M746" s="19">
        <f t="shared" si="147"/>
        <v>2001257.1920000003</v>
      </c>
      <c r="N746" s="19">
        <f t="shared" si="147"/>
        <v>2258823.4469592031</v>
      </c>
    </row>
    <row r="747" spans="1:14" x14ac:dyDescent="0.15">
      <c r="A747" s="7">
        <f t="shared" si="144"/>
        <v>43449</v>
      </c>
      <c r="B747" s="10">
        <f t="shared" si="145"/>
        <v>2001257.1920867222</v>
      </c>
      <c r="C747" s="3">
        <f t="shared" si="137"/>
        <v>252.05479452054792</v>
      </c>
      <c r="D747" s="3">
        <f t="shared" si="138"/>
        <v>250.30503711584234</v>
      </c>
      <c r="E747" s="3">
        <f t="shared" si="139"/>
        <v>-1.7497574047055764</v>
      </c>
      <c r="F747" s="3">
        <f t="shared" si="140"/>
        <v>2001255.4423293176</v>
      </c>
      <c r="G747" s="14">
        <f t="shared" si="141"/>
        <v>2001255.442</v>
      </c>
      <c r="I747" s="18">
        <f t="shared" si="148"/>
        <v>-1144.5576706844081</v>
      </c>
      <c r="J747" s="18">
        <f t="shared" si="146"/>
        <v>257818.30975372318</v>
      </c>
      <c r="K747" s="21">
        <f t="shared" si="142"/>
        <v>100.0627721</v>
      </c>
      <c r="L747" s="21">
        <f t="shared" si="143"/>
        <v>112.95368758768616</v>
      </c>
      <c r="M747" s="19">
        <f t="shared" si="147"/>
        <v>2001255.4420000003</v>
      </c>
      <c r="N747" s="19">
        <f t="shared" si="147"/>
        <v>2259073.7517537232</v>
      </c>
    </row>
    <row r="748" spans="1:14" x14ac:dyDescent="0.15">
      <c r="A748" s="7">
        <f t="shared" si="144"/>
        <v>43450</v>
      </c>
      <c r="B748" s="10">
        <f t="shared" si="145"/>
        <v>2001255.4423293176</v>
      </c>
      <c r="C748" s="3">
        <f t="shared" si="137"/>
        <v>252.05479452054792</v>
      </c>
      <c r="D748" s="3">
        <f t="shared" si="138"/>
        <v>250.30481826686389</v>
      </c>
      <c r="E748" s="3">
        <f t="shared" si="139"/>
        <v>-1.7499762536840251</v>
      </c>
      <c r="F748" s="3">
        <f t="shared" si="140"/>
        <v>2001253.692353064</v>
      </c>
      <c r="G748" s="14">
        <f t="shared" si="141"/>
        <v>2001253.692</v>
      </c>
      <c r="I748" s="18">
        <f t="shared" si="148"/>
        <v>-1146.3076469380921</v>
      </c>
      <c r="J748" s="18">
        <f t="shared" si="146"/>
        <v>258070.36454824373</v>
      </c>
      <c r="K748" s="21">
        <f t="shared" si="142"/>
        <v>100.06268460000001</v>
      </c>
      <c r="L748" s="21">
        <f t="shared" si="143"/>
        <v>112.9662028274122</v>
      </c>
      <c r="M748" s="19">
        <f t="shared" si="147"/>
        <v>2001253.6920000003</v>
      </c>
      <c r="N748" s="19">
        <f t="shared" si="147"/>
        <v>2259324.0565482439</v>
      </c>
    </row>
    <row r="749" spans="1:14" x14ac:dyDescent="0.15">
      <c r="A749" s="7">
        <f t="shared" si="144"/>
        <v>43451</v>
      </c>
      <c r="B749" s="10">
        <f t="shared" si="145"/>
        <v>2001253.692353064</v>
      </c>
      <c r="C749" s="3">
        <f t="shared" si="137"/>
        <v>252.05479452054792</v>
      </c>
      <c r="D749" s="3">
        <f t="shared" si="138"/>
        <v>250.30459939051315</v>
      </c>
      <c r="E749" s="3">
        <f t="shared" si="139"/>
        <v>-1.7501951300347685</v>
      </c>
      <c r="F749" s="3">
        <f t="shared" si="140"/>
        <v>2001251.942157934</v>
      </c>
      <c r="G749" s="14">
        <f t="shared" si="141"/>
        <v>2001251.942</v>
      </c>
      <c r="I749" s="18">
        <f t="shared" si="148"/>
        <v>-1148.057842068127</v>
      </c>
      <c r="J749" s="18">
        <f t="shared" si="146"/>
        <v>258322.41934276427</v>
      </c>
      <c r="K749" s="21">
        <f t="shared" si="142"/>
        <v>100.0625971</v>
      </c>
      <c r="L749" s="21">
        <f t="shared" si="143"/>
        <v>112.97871806713822</v>
      </c>
      <c r="M749" s="19">
        <f t="shared" si="147"/>
        <v>2001251.9420000003</v>
      </c>
      <c r="N749" s="19">
        <f t="shared" si="147"/>
        <v>2259574.3613427645</v>
      </c>
    </row>
    <row r="750" spans="1:14" x14ac:dyDescent="0.15">
      <c r="A750" s="7">
        <f t="shared" si="144"/>
        <v>43452</v>
      </c>
      <c r="B750" s="10">
        <f t="shared" si="145"/>
        <v>2001251.942157934</v>
      </c>
      <c r="C750" s="3">
        <f t="shared" si="137"/>
        <v>252.05479452054792</v>
      </c>
      <c r="D750" s="3">
        <f t="shared" si="138"/>
        <v>250.30438048678667</v>
      </c>
      <c r="E750" s="3">
        <f t="shared" si="139"/>
        <v>-1.7504140337612455</v>
      </c>
      <c r="F750" s="3">
        <f t="shared" si="140"/>
        <v>2001250.1917439003</v>
      </c>
      <c r="G750" s="14">
        <f t="shared" si="141"/>
        <v>2001250.192</v>
      </c>
      <c r="I750" s="18">
        <f t="shared" si="148"/>
        <v>-1149.8082561018882</v>
      </c>
      <c r="J750" s="18">
        <f t="shared" si="146"/>
        <v>258574.47413728482</v>
      </c>
      <c r="K750" s="21">
        <f t="shared" si="142"/>
        <v>100.0625096</v>
      </c>
      <c r="L750" s="21">
        <f t="shared" si="143"/>
        <v>112.99123330686425</v>
      </c>
      <c r="M750" s="19">
        <f t="shared" si="147"/>
        <v>2001250.1919999998</v>
      </c>
      <c r="N750" s="19">
        <f t="shared" si="147"/>
        <v>2259824.6661372851</v>
      </c>
    </row>
    <row r="751" spans="1:14" x14ac:dyDescent="0.15">
      <c r="A751" s="7">
        <f t="shared" si="144"/>
        <v>43453</v>
      </c>
      <c r="B751" s="10">
        <f t="shared" si="145"/>
        <v>2001250.1917439003</v>
      </c>
      <c r="C751" s="3">
        <f t="shared" si="137"/>
        <v>252.05479452054792</v>
      </c>
      <c r="D751" s="3">
        <f t="shared" si="138"/>
        <v>250.30416155568108</v>
      </c>
      <c r="E751" s="3">
        <f t="shared" si="139"/>
        <v>-1.7506329648668384</v>
      </c>
      <c r="F751" s="3">
        <f t="shared" si="140"/>
        <v>2001248.4411109355</v>
      </c>
      <c r="G751" s="14">
        <f t="shared" si="141"/>
        <v>2001248.4410000001</v>
      </c>
      <c r="I751" s="18">
        <f t="shared" si="148"/>
        <v>-1151.558889066755</v>
      </c>
      <c r="J751" s="18">
        <f t="shared" si="146"/>
        <v>258826.52893180537</v>
      </c>
      <c r="K751" s="21">
        <f t="shared" si="142"/>
        <v>100.06242205</v>
      </c>
      <c r="L751" s="21">
        <f t="shared" si="143"/>
        <v>113.00374849659026</v>
      </c>
      <c r="M751" s="19">
        <f t="shared" si="147"/>
        <v>2001248.4409999999</v>
      </c>
      <c r="N751" s="19">
        <f t="shared" si="147"/>
        <v>2260074.969931805</v>
      </c>
    </row>
    <row r="752" spans="1:14" x14ac:dyDescent="0.15">
      <c r="A752" s="7">
        <f t="shared" si="144"/>
        <v>43454</v>
      </c>
      <c r="B752" s="10">
        <f t="shared" si="145"/>
        <v>2001248.4411109355</v>
      </c>
      <c r="C752" s="3">
        <f t="shared" si="137"/>
        <v>252.05479452054792</v>
      </c>
      <c r="D752" s="3">
        <f t="shared" si="138"/>
        <v>250.3039425971929</v>
      </c>
      <c r="E752" s="3">
        <f t="shared" si="139"/>
        <v>-1.7508519233550146</v>
      </c>
      <c r="F752" s="3">
        <f t="shared" si="140"/>
        <v>2001246.6902590122</v>
      </c>
      <c r="G752" s="14">
        <f t="shared" si="141"/>
        <v>2001246.69</v>
      </c>
      <c r="I752" s="18">
        <f t="shared" si="148"/>
        <v>-1153.30974099011</v>
      </c>
      <c r="J752" s="18">
        <f t="shared" si="146"/>
        <v>259078.58372632592</v>
      </c>
      <c r="K752" s="21">
        <f t="shared" si="142"/>
        <v>100.06233449999999</v>
      </c>
      <c r="L752" s="21">
        <f t="shared" si="143"/>
        <v>113.01626368631629</v>
      </c>
      <c r="M752" s="19">
        <f t="shared" si="147"/>
        <v>2001246.6899999997</v>
      </c>
      <c r="N752" s="19">
        <f t="shared" si="147"/>
        <v>2260325.2737263259</v>
      </c>
    </row>
    <row r="753" spans="1:14" x14ac:dyDescent="0.15">
      <c r="A753" s="7">
        <f t="shared" si="144"/>
        <v>43455</v>
      </c>
      <c r="B753" s="10">
        <f t="shared" si="145"/>
        <v>2001246.6902590122</v>
      </c>
      <c r="C753" s="3">
        <f t="shared" si="137"/>
        <v>252.05479452054792</v>
      </c>
      <c r="D753" s="3">
        <f t="shared" si="138"/>
        <v>250.3037236113187</v>
      </c>
      <c r="E753" s="3">
        <f t="shared" si="139"/>
        <v>-1.7510709092292132</v>
      </c>
      <c r="F753" s="3">
        <f t="shared" si="140"/>
        <v>2001244.939188103</v>
      </c>
      <c r="G753" s="14">
        <f t="shared" si="141"/>
        <v>2001244.939</v>
      </c>
      <c r="I753" s="18">
        <f t="shared" si="148"/>
        <v>-1155.0608118993391</v>
      </c>
      <c r="J753" s="18">
        <f t="shared" si="146"/>
        <v>259330.63852084646</v>
      </c>
      <c r="K753" s="21">
        <f t="shared" si="142"/>
        <v>100.06224695000002</v>
      </c>
      <c r="L753" s="21">
        <f t="shared" si="143"/>
        <v>113.02877887604234</v>
      </c>
      <c r="M753" s="19">
        <f t="shared" si="147"/>
        <v>2001244.9390000002</v>
      </c>
      <c r="N753" s="19">
        <f t="shared" si="147"/>
        <v>2260575.5775208469</v>
      </c>
    </row>
    <row r="754" spans="1:14" x14ac:dyDescent="0.15">
      <c r="A754" s="7">
        <f t="shared" si="144"/>
        <v>43456</v>
      </c>
      <c r="B754" s="10">
        <f t="shared" si="145"/>
        <v>2001244.939188103</v>
      </c>
      <c r="C754" s="3">
        <f t="shared" si="137"/>
        <v>252.05479452054792</v>
      </c>
      <c r="D754" s="3">
        <f t="shared" si="138"/>
        <v>250.30350459805513</v>
      </c>
      <c r="E754" s="3">
        <f t="shared" si="139"/>
        <v>-1.7512899224927878</v>
      </c>
      <c r="F754" s="3">
        <f t="shared" si="140"/>
        <v>2001243.1878981804</v>
      </c>
      <c r="G754" s="14">
        <f t="shared" si="141"/>
        <v>2001243.1880000001</v>
      </c>
      <c r="I754" s="18">
        <f t="shared" si="148"/>
        <v>-1156.8121018218319</v>
      </c>
      <c r="J754" s="18">
        <f t="shared" si="146"/>
        <v>259582.69331536701</v>
      </c>
      <c r="K754" s="21">
        <f t="shared" si="142"/>
        <v>100.06215940000001</v>
      </c>
      <c r="L754" s="21">
        <f t="shared" si="143"/>
        <v>113.04129406576837</v>
      </c>
      <c r="M754" s="19">
        <f t="shared" si="147"/>
        <v>2001243.1880000001</v>
      </c>
      <c r="N754" s="19">
        <f t="shared" si="147"/>
        <v>2260825.8813153673</v>
      </c>
    </row>
    <row r="755" spans="1:14" x14ac:dyDescent="0.15">
      <c r="A755" s="7">
        <f t="shared" si="144"/>
        <v>43457</v>
      </c>
      <c r="B755" s="10">
        <f t="shared" si="145"/>
        <v>2001243.1878981804</v>
      </c>
      <c r="C755" s="3">
        <f t="shared" si="137"/>
        <v>252.05479452054792</v>
      </c>
      <c r="D755" s="3">
        <f t="shared" si="138"/>
        <v>250.30328555739868</v>
      </c>
      <c r="E755" s="3">
        <f t="shared" si="139"/>
        <v>-1.7515089631492344</v>
      </c>
      <c r="F755" s="3">
        <f t="shared" si="140"/>
        <v>2001241.4363892174</v>
      </c>
      <c r="G755" s="14">
        <f t="shared" si="141"/>
        <v>2001241.436</v>
      </c>
      <c r="I755" s="18">
        <f t="shared" si="148"/>
        <v>-1158.5636107849812</v>
      </c>
      <c r="J755" s="18">
        <f t="shared" si="146"/>
        <v>259834.74810988756</v>
      </c>
      <c r="K755" s="21">
        <f t="shared" si="142"/>
        <v>100.0620718</v>
      </c>
      <c r="L755" s="21">
        <f t="shared" si="143"/>
        <v>113.05380920549437</v>
      </c>
      <c r="M755" s="19">
        <f t="shared" si="147"/>
        <v>2001241.436</v>
      </c>
      <c r="N755" s="19">
        <f t="shared" si="147"/>
        <v>2261076.1841098876</v>
      </c>
    </row>
    <row r="756" spans="1:14" x14ac:dyDescent="0.15">
      <c r="A756" s="7">
        <f t="shared" si="144"/>
        <v>43458</v>
      </c>
      <c r="B756" s="10">
        <f t="shared" si="145"/>
        <v>2001241.4363892174</v>
      </c>
      <c r="C756" s="3">
        <f t="shared" si="137"/>
        <v>252.05479452054792</v>
      </c>
      <c r="D756" s="3">
        <f t="shared" si="138"/>
        <v>250.30306648934601</v>
      </c>
      <c r="E756" s="3">
        <f t="shared" si="139"/>
        <v>-1.7517280312019068</v>
      </c>
      <c r="F756" s="3">
        <f t="shared" si="140"/>
        <v>2001239.6846611863</v>
      </c>
      <c r="G756" s="14">
        <f t="shared" si="141"/>
        <v>2001239.6850000001</v>
      </c>
      <c r="I756" s="18">
        <f t="shared" si="148"/>
        <v>-1160.3153388161832</v>
      </c>
      <c r="J756" s="18">
        <f t="shared" si="146"/>
        <v>260086.8029044081</v>
      </c>
      <c r="K756" s="21">
        <f t="shared" si="142"/>
        <v>100.06198425000001</v>
      </c>
      <c r="L756" s="21">
        <f t="shared" si="143"/>
        <v>113.06632439522042</v>
      </c>
      <c r="M756" s="19">
        <f t="shared" si="147"/>
        <v>2001239.6850000003</v>
      </c>
      <c r="N756" s="19">
        <f t="shared" si="147"/>
        <v>2261326.4879044085</v>
      </c>
    </row>
    <row r="757" spans="1:14" x14ac:dyDescent="0.15">
      <c r="A757" s="7">
        <f t="shared" si="144"/>
        <v>43459</v>
      </c>
      <c r="B757" s="10">
        <f t="shared" si="145"/>
        <v>2001239.6846611863</v>
      </c>
      <c r="C757" s="3">
        <f t="shared" si="137"/>
        <v>252.05479452054792</v>
      </c>
      <c r="D757" s="3">
        <f t="shared" si="138"/>
        <v>250.30284739389361</v>
      </c>
      <c r="E757" s="3">
        <f t="shared" si="139"/>
        <v>-1.7519471266543007</v>
      </c>
      <c r="F757" s="3">
        <f t="shared" si="140"/>
        <v>2001237.9327140597</v>
      </c>
      <c r="G757" s="14">
        <f t="shared" si="141"/>
        <v>2001237.933</v>
      </c>
      <c r="I757" s="18">
        <f t="shared" si="148"/>
        <v>-1162.0672859428375</v>
      </c>
      <c r="J757" s="18">
        <f t="shared" si="146"/>
        <v>260338.85769892865</v>
      </c>
      <c r="K757" s="21">
        <f t="shared" si="142"/>
        <v>100.06189665000001</v>
      </c>
      <c r="L757" s="21">
        <f t="shared" si="143"/>
        <v>113.07883953494644</v>
      </c>
      <c r="M757" s="19">
        <f t="shared" si="147"/>
        <v>2001237.9330000002</v>
      </c>
      <c r="N757" s="19">
        <f t="shared" si="147"/>
        <v>2261576.7906989288</v>
      </c>
    </row>
    <row r="758" spans="1:14" x14ac:dyDescent="0.15">
      <c r="A758" s="7">
        <f t="shared" si="144"/>
        <v>43460</v>
      </c>
      <c r="B758" s="10">
        <f t="shared" si="145"/>
        <v>2001237.9327140597</v>
      </c>
      <c r="C758" s="3">
        <f t="shared" si="137"/>
        <v>252.05479452054792</v>
      </c>
      <c r="D758" s="3">
        <f t="shared" si="138"/>
        <v>250.30262827103809</v>
      </c>
      <c r="E758" s="3">
        <f t="shared" si="139"/>
        <v>-1.7521662495098269</v>
      </c>
      <c r="F758" s="3">
        <f t="shared" si="140"/>
        <v>2001236.1805478102</v>
      </c>
      <c r="G758" s="14">
        <f t="shared" si="141"/>
        <v>2001236.1810000001</v>
      </c>
      <c r="I758" s="18">
        <f t="shared" si="148"/>
        <v>-1163.8194521923474</v>
      </c>
      <c r="J758" s="18">
        <f t="shared" si="146"/>
        <v>260590.9124934492</v>
      </c>
      <c r="K758" s="21">
        <f t="shared" si="142"/>
        <v>100.06180904999999</v>
      </c>
      <c r="L758" s="21">
        <f t="shared" si="143"/>
        <v>113.09135467467246</v>
      </c>
      <c r="M758" s="19">
        <f t="shared" si="147"/>
        <v>2001236.1809999999</v>
      </c>
      <c r="N758" s="19">
        <f t="shared" si="147"/>
        <v>2261827.093493449</v>
      </c>
    </row>
    <row r="759" spans="1:14" x14ac:dyDescent="0.15">
      <c r="A759" s="7">
        <f t="shared" si="144"/>
        <v>43461</v>
      </c>
      <c r="B759" s="10">
        <f t="shared" si="145"/>
        <v>2001236.1805478102</v>
      </c>
      <c r="C759" s="3">
        <f t="shared" si="137"/>
        <v>252.05479452054792</v>
      </c>
      <c r="D759" s="3">
        <f t="shared" si="138"/>
        <v>250.30240912077602</v>
      </c>
      <c r="E759" s="3">
        <f t="shared" si="139"/>
        <v>-1.7523853997718959</v>
      </c>
      <c r="F759" s="3">
        <f t="shared" si="140"/>
        <v>2001234.4281624104</v>
      </c>
      <c r="G759" s="14">
        <f t="shared" si="141"/>
        <v>2001234.4280000001</v>
      </c>
      <c r="I759" s="18">
        <f t="shared" si="148"/>
        <v>-1165.5718375921192</v>
      </c>
      <c r="J759" s="18">
        <f t="shared" si="146"/>
        <v>260842.96728796975</v>
      </c>
      <c r="K759" s="21">
        <f t="shared" si="142"/>
        <v>100.06172140000001</v>
      </c>
      <c r="L759" s="21">
        <f t="shared" si="143"/>
        <v>113.1038697643985</v>
      </c>
      <c r="M759" s="19">
        <f t="shared" si="147"/>
        <v>2001234.4280000001</v>
      </c>
      <c r="N759" s="19">
        <f t="shared" si="147"/>
        <v>2262077.3952879701</v>
      </c>
    </row>
    <row r="760" spans="1:14" x14ac:dyDescent="0.15">
      <c r="A760" s="7">
        <f t="shared" si="144"/>
        <v>43462</v>
      </c>
      <c r="B760" s="10">
        <f t="shared" si="145"/>
        <v>2001234.4281624104</v>
      </c>
      <c r="C760" s="3">
        <f t="shared" si="137"/>
        <v>252.05479452054792</v>
      </c>
      <c r="D760" s="3">
        <f t="shared" si="138"/>
        <v>250.30218994310397</v>
      </c>
      <c r="E760" s="3">
        <f t="shared" si="139"/>
        <v>-1.7526045774439467</v>
      </c>
      <c r="F760" s="3">
        <f t="shared" si="140"/>
        <v>2001232.6755578329</v>
      </c>
      <c r="G760" s="14">
        <f t="shared" si="141"/>
        <v>2001232.676</v>
      </c>
      <c r="I760" s="18">
        <f t="shared" si="148"/>
        <v>-1167.3244421695631</v>
      </c>
      <c r="J760" s="18">
        <f t="shared" si="146"/>
        <v>261095.02208249029</v>
      </c>
      <c r="K760" s="21">
        <f t="shared" si="142"/>
        <v>100.0616338</v>
      </c>
      <c r="L760" s="21">
        <f t="shared" si="143"/>
        <v>113.11638490412452</v>
      </c>
      <c r="M760" s="19">
        <f t="shared" si="147"/>
        <v>2001232.676</v>
      </c>
      <c r="N760" s="19">
        <f t="shared" si="147"/>
        <v>2262327.6980824904</v>
      </c>
    </row>
    <row r="761" spans="1:14" x14ac:dyDescent="0.15">
      <c r="A761" s="7">
        <f t="shared" si="144"/>
        <v>43463</v>
      </c>
      <c r="B761" s="10">
        <f t="shared" si="145"/>
        <v>2001232.6755578329</v>
      </c>
      <c r="C761" s="3">
        <f t="shared" ref="C761:C824" si="149">$N$6*$E$6/100</f>
        <v>252.05479452054792</v>
      </c>
      <c r="D761" s="3">
        <f t="shared" si="138"/>
        <v>250.30197073801853</v>
      </c>
      <c r="E761" s="3">
        <f t="shared" si="139"/>
        <v>-1.75282378252939</v>
      </c>
      <c r="F761" s="3">
        <f t="shared" si="140"/>
        <v>2001230.9227340503</v>
      </c>
      <c r="G761" s="14">
        <f t="shared" si="141"/>
        <v>2001230.923</v>
      </c>
      <c r="I761" s="18">
        <f t="shared" si="148"/>
        <v>-1169.0772659520926</v>
      </c>
      <c r="J761" s="18">
        <f t="shared" si="146"/>
        <v>261347.07687701084</v>
      </c>
      <c r="K761" s="21">
        <f t="shared" si="142"/>
        <v>100.06154615</v>
      </c>
      <c r="L761" s="21">
        <f t="shared" si="143"/>
        <v>113.12889999385054</v>
      </c>
      <c r="M761" s="19">
        <f t="shared" si="147"/>
        <v>2001230.9229999997</v>
      </c>
      <c r="N761" s="19">
        <f t="shared" si="147"/>
        <v>2262577.9998770109</v>
      </c>
    </row>
    <row r="762" spans="1:14" x14ac:dyDescent="0.15">
      <c r="A762" s="7">
        <f t="shared" si="144"/>
        <v>43464</v>
      </c>
      <c r="B762" s="10">
        <f t="shared" si="145"/>
        <v>2001230.9227340503</v>
      </c>
      <c r="C762" s="3">
        <f t="shared" si="149"/>
        <v>252.05479452054792</v>
      </c>
      <c r="D762" s="3">
        <f t="shared" si="138"/>
        <v>250.30175150551622</v>
      </c>
      <c r="E762" s="3">
        <f t="shared" si="139"/>
        <v>-1.7530430150316931</v>
      </c>
      <c r="F762" s="3">
        <f t="shared" si="140"/>
        <v>2001229.1696910353</v>
      </c>
      <c r="G762" s="14">
        <f t="shared" si="141"/>
        <v>2001229.17</v>
      </c>
      <c r="I762" s="18">
        <f t="shared" si="148"/>
        <v>-1170.8303089671242</v>
      </c>
      <c r="J762" s="18">
        <f t="shared" si="146"/>
        <v>261599.13167153139</v>
      </c>
      <c r="K762" s="21">
        <f t="shared" si="142"/>
        <v>100.06145849999999</v>
      </c>
      <c r="L762" s="21">
        <f t="shared" si="143"/>
        <v>113.14141508357656</v>
      </c>
      <c r="M762" s="19">
        <f t="shared" si="147"/>
        <v>2001229.1699999997</v>
      </c>
      <c r="N762" s="19">
        <f t="shared" si="147"/>
        <v>2262828.3016715311</v>
      </c>
    </row>
    <row r="763" spans="1:14" x14ac:dyDescent="0.15">
      <c r="A763" s="7">
        <f t="shared" si="144"/>
        <v>43465</v>
      </c>
      <c r="B763" s="10">
        <f t="shared" si="145"/>
        <v>2001229.1696910353</v>
      </c>
      <c r="C763" s="3">
        <f t="shared" si="149"/>
        <v>252.05479452054792</v>
      </c>
      <c r="D763" s="3">
        <f t="shared" si="138"/>
        <v>250.30153224559368</v>
      </c>
      <c r="E763" s="3">
        <f t="shared" si="139"/>
        <v>-1.7532622749542384</v>
      </c>
      <c r="F763" s="3">
        <f t="shared" si="140"/>
        <v>2001227.4164287604</v>
      </c>
      <c r="G763" s="14">
        <f t="shared" si="141"/>
        <v>2001227.416</v>
      </c>
      <c r="I763" s="18">
        <f t="shared" si="148"/>
        <v>-1172.5835712420785</v>
      </c>
      <c r="J763" s="18">
        <f t="shared" si="146"/>
        <v>261851.18646605193</v>
      </c>
      <c r="K763" s="21">
        <f t="shared" si="142"/>
        <v>100.06137079999999</v>
      </c>
      <c r="L763" s="21">
        <f t="shared" si="143"/>
        <v>113.15393012330259</v>
      </c>
      <c r="M763" s="19">
        <f t="shared" si="147"/>
        <v>2001227.416</v>
      </c>
      <c r="N763" s="19">
        <f t="shared" si="147"/>
        <v>2263078.6024660519</v>
      </c>
    </row>
    <row r="764" spans="1:14" x14ac:dyDescent="0.15">
      <c r="A764" s="7">
        <f t="shared" si="144"/>
        <v>43466</v>
      </c>
      <c r="B764" s="10">
        <f t="shared" si="145"/>
        <v>2001227.4164287604</v>
      </c>
      <c r="C764" s="3">
        <f t="shared" si="149"/>
        <v>252.05479452054792</v>
      </c>
      <c r="D764" s="3">
        <f t="shared" si="138"/>
        <v>250.30131295824742</v>
      </c>
      <c r="E764" s="3">
        <f t="shared" si="139"/>
        <v>-1.7534815623004931</v>
      </c>
      <c r="F764" s="3">
        <f t="shared" si="140"/>
        <v>2001225.6629471981</v>
      </c>
      <c r="G764" s="14">
        <f t="shared" si="141"/>
        <v>2001225.6629999999</v>
      </c>
      <c r="I764" s="18">
        <f t="shared" si="148"/>
        <v>-1174.337052804379</v>
      </c>
      <c r="J764" s="18">
        <f t="shared" si="146"/>
        <v>262103.24126057248</v>
      </c>
      <c r="K764" s="21">
        <f t="shared" si="142"/>
        <v>100.06128315000001</v>
      </c>
      <c r="L764" s="21">
        <f t="shared" si="143"/>
        <v>113.16644521302864</v>
      </c>
      <c r="M764" s="19">
        <f t="shared" si="147"/>
        <v>2001225.6630000002</v>
      </c>
      <c r="N764" s="19">
        <f t="shared" si="147"/>
        <v>2263328.904260573</v>
      </c>
    </row>
    <row r="765" spans="1:14" x14ac:dyDescent="0.15">
      <c r="A765" s="7">
        <f t="shared" si="144"/>
        <v>43467</v>
      </c>
      <c r="B765" s="10">
        <f t="shared" si="145"/>
        <v>2001225.6629471981</v>
      </c>
      <c r="C765" s="3">
        <f t="shared" si="149"/>
        <v>252.05479452054792</v>
      </c>
      <c r="D765" s="3">
        <f t="shared" si="138"/>
        <v>250.30109364347408</v>
      </c>
      <c r="E765" s="3">
        <f t="shared" si="139"/>
        <v>-1.7537008770738396</v>
      </c>
      <c r="F765" s="3">
        <f t="shared" si="140"/>
        <v>2001223.9092463211</v>
      </c>
      <c r="G765" s="14">
        <f t="shared" si="141"/>
        <v>2001223.909</v>
      </c>
      <c r="I765" s="18">
        <f t="shared" si="148"/>
        <v>-1176.090753681453</v>
      </c>
      <c r="J765" s="18">
        <f t="shared" si="146"/>
        <v>262355.29605509306</v>
      </c>
      <c r="K765" s="21">
        <f t="shared" si="142"/>
        <v>100.06119545000001</v>
      </c>
      <c r="L765" s="21">
        <f t="shared" si="143"/>
        <v>113.17896025275466</v>
      </c>
      <c r="M765" s="19">
        <f t="shared" si="147"/>
        <v>2001223.9090000005</v>
      </c>
      <c r="N765" s="19">
        <f t="shared" si="147"/>
        <v>2263579.2050550934</v>
      </c>
    </row>
    <row r="766" spans="1:14" x14ac:dyDescent="0.15">
      <c r="A766" s="7">
        <f t="shared" si="144"/>
        <v>43468</v>
      </c>
      <c r="B766" s="10">
        <f t="shared" si="145"/>
        <v>2001223.9092463211</v>
      </c>
      <c r="C766" s="3">
        <f t="shared" si="149"/>
        <v>252.05479452054792</v>
      </c>
      <c r="D766" s="3">
        <f t="shared" si="138"/>
        <v>250.30087430127014</v>
      </c>
      <c r="E766" s="3">
        <f t="shared" si="139"/>
        <v>-1.7539202192777736</v>
      </c>
      <c r="F766" s="3">
        <f t="shared" si="140"/>
        <v>2001222.1553261017</v>
      </c>
      <c r="G766" s="14">
        <f t="shared" si="141"/>
        <v>2001222.155</v>
      </c>
      <c r="I766" s="18">
        <f t="shared" si="148"/>
        <v>-1177.8446739007306</v>
      </c>
      <c r="J766" s="18">
        <f t="shared" si="146"/>
        <v>262607.35084961361</v>
      </c>
      <c r="K766" s="21">
        <f t="shared" si="142"/>
        <v>100.06110775000001</v>
      </c>
      <c r="L766" s="21">
        <f t="shared" si="143"/>
        <v>113.19147529248069</v>
      </c>
      <c r="M766" s="19">
        <f t="shared" si="147"/>
        <v>2001222.155</v>
      </c>
      <c r="N766" s="19">
        <f t="shared" si="147"/>
        <v>2263829.5058496138</v>
      </c>
    </row>
    <row r="767" spans="1:14" x14ac:dyDescent="0.15">
      <c r="A767" s="7">
        <f t="shared" si="144"/>
        <v>43469</v>
      </c>
      <c r="B767" s="10">
        <f t="shared" si="145"/>
        <v>2001222.1553261017</v>
      </c>
      <c r="C767" s="3">
        <f t="shared" si="149"/>
        <v>252.05479452054792</v>
      </c>
      <c r="D767" s="3">
        <f t="shared" si="138"/>
        <v>250.30065493163224</v>
      </c>
      <c r="E767" s="3">
        <f t="shared" si="139"/>
        <v>-1.7541395889156775</v>
      </c>
      <c r="F767" s="3">
        <f t="shared" si="140"/>
        <v>2001220.4011865128</v>
      </c>
      <c r="G767" s="14">
        <f t="shared" si="141"/>
        <v>2001220.4010000001</v>
      </c>
      <c r="I767" s="18">
        <f t="shared" si="148"/>
        <v>-1179.5988134896463</v>
      </c>
      <c r="J767" s="18">
        <f t="shared" si="146"/>
        <v>262859.40564413415</v>
      </c>
      <c r="K767" s="21">
        <f t="shared" si="142"/>
        <v>100.06102005</v>
      </c>
      <c r="L767" s="21">
        <f t="shared" si="143"/>
        <v>113.2039903322067</v>
      </c>
      <c r="M767" s="19">
        <f t="shared" si="147"/>
        <v>2001220.4009999998</v>
      </c>
      <c r="N767" s="19">
        <f t="shared" si="147"/>
        <v>2264079.8066441338</v>
      </c>
    </row>
    <row r="768" spans="1:14" x14ac:dyDescent="0.15">
      <c r="A768" s="7">
        <f t="shared" si="144"/>
        <v>43470</v>
      </c>
      <c r="B768" s="10">
        <f t="shared" si="145"/>
        <v>2001220.4011865128</v>
      </c>
      <c r="C768" s="3">
        <f t="shared" si="149"/>
        <v>252.05479452054792</v>
      </c>
      <c r="D768" s="3">
        <f t="shared" si="138"/>
        <v>250.3004355345569</v>
      </c>
      <c r="E768" s="3">
        <f t="shared" si="139"/>
        <v>-1.7543589859910185</v>
      </c>
      <c r="F768" s="3">
        <f t="shared" si="140"/>
        <v>2001218.6468275269</v>
      </c>
      <c r="G768" s="14">
        <f t="shared" si="141"/>
        <v>2001218.6470000001</v>
      </c>
      <c r="I768" s="18">
        <f t="shared" si="148"/>
        <v>-1181.3531724756374</v>
      </c>
      <c r="J768" s="18">
        <f t="shared" si="146"/>
        <v>263111.4604386547</v>
      </c>
      <c r="K768" s="21">
        <f t="shared" si="142"/>
        <v>100.06093235</v>
      </c>
      <c r="L768" s="21">
        <f t="shared" si="143"/>
        <v>113.21650537193274</v>
      </c>
      <c r="M768" s="19">
        <f t="shared" si="147"/>
        <v>2001218.6470000001</v>
      </c>
      <c r="N768" s="19">
        <f t="shared" si="147"/>
        <v>2264330.1074386551</v>
      </c>
    </row>
    <row r="769" spans="1:14" x14ac:dyDescent="0.15">
      <c r="A769" s="7">
        <f t="shared" si="144"/>
        <v>43471</v>
      </c>
      <c r="B769" s="10">
        <f t="shared" si="145"/>
        <v>2001218.6468275269</v>
      </c>
      <c r="C769" s="3">
        <f t="shared" si="149"/>
        <v>252.05479452054792</v>
      </c>
      <c r="D769" s="3">
        <f t="shared" si="138"/>
        <v>250.30021611004074</v>
      </c>
      <c r="E769" s="3">
        <f t="shared" si="139"/>
        <v>-1.7545784105071789</v>
      </c>
      <c r="F769" s="3">
        <f t="shared" si="140"/>
        <v>2001216.8922491164</v>
      </c>
      <c r="G769" s="14">
        <f t="shared" si="141"/>
        <v>2001216.892</v>
      </c>
      <c r="I769" s="18">
        <f t="shared" si="148"/>
        <v>-1183.1077508861445</v>
      </c>
      <c r="J769" s="18">
        <f t="shared" si="146"/>
        <v>263363.51523317525</v>
      </c>
      <c r="K769" s="21">
        <f t="shared" si="142"/>
        <v>100.0608446</v>
      </c>
      <c r="L769" s="21">
        <f t="shared" si="143"/>
        <v>113.22902036165875</v>
      </c>
      <c r="M769" s="19">
        <f t="shared" si="147"/>
        <v>2001216.892</v>
      </c>
      <c r="N769" s="19">
        <f t="shared" si="147"/>
        <v>2264580.4072331749</v>
      </c>
    </row>
    <row r="770" spans="1:14" x14ac:dyDescent="0.15">
      <c r="A770" s="7">
        <f t="shared" si="144"/>
        <v>43472</v>
      </c>
      <c r="B770" s="10">
        <f t="shared" si="145"/>
        <v>2001216.8922491164</v>
      </c>
      <c r="C770" s="3">
        <f t="shared" si="149"/>
        <v>252.05479452054792</v>
      </c>
      <c r="D770" s="3">
        <f t="shared" si="138"/>
        <v>250.29999665808032</v>
      </c>
      <c r="E770" s="3">
        <f t="shared" si="139"/>
        <v>-1.7547978624675977</v>
      </c>
      <c r="F770" s="3">
        <f t="shared" si="140"/>
        <v>2001215.1374512541</v>
      </c>
      <c r="G770" s="14">
        <f t="shared" si="141"/>
        <v>2001215.1370000001</v>
      </c>
      <c r="I770" s="18">
        <f t="shared" si="148"/>
        <v>-1184.862548748612</v>
      </c>
      <c r="J770" s="18">
        <f t="shared" si="146"/>
        <v>263615.57002769579</v>
      </c>
      <c r="K770" s="21">
        <f t="shared" si="142"/>
        <v>100.06075685</v>
      </c>
      <c r="L770" s="21">
        <f t="shared" si="143"/>
        <v>113.2415353513848</v>
      </c>
      <c r="M770" s="19">
        <f t="shared" si="147"/>
        <v>2001215.1370000001</v>
      </c>
      <c r="N770" s="19">
        <f t="shared" si="147"/>
        <v>2264830.7070276961</v>
      </c>
    </row>
    <row r="771" spans="1:14" x14ac:dyDescent="0.15">
      <c r="A771" s="7">
        <f t="shared" si="144"/>
        <v>43473</v>
      </c>
      <c r="B771" s="10">
        <f t="shared" si="145"/>
        <v>2001215.1374512541</v>
      </c>
      <c r="C771" s="3">
        <f t="shared" si="149"/>
        <v>252.05479452054792</v>
      </c>
      <c r="D771" s="3">
        <f t="shared" si="138"/>
        <v>250.29977717867217</v>
      </c>
      <c r="E771" s="3">
        <f t="shared" si="139"/>
        <v>-1.7550173418757424</v>
      </c>
      <c r="F771" s="3">
        <f t="shared" si="140"/>
        <v>2001213.3824339123</v>
      </c>
      <c r="G771" s="14">
        <f t="shared" si="141"/>
        <v>2001213.382</v>
      </c>
      <c r="I771" s="18">
        <f t="shared" si="148"/>
        <v>-1186.6175660904878</v>
      </c>
      <c r="J771" s="18">
        <f t="shared" si="146"/>
        <v>263867.62482221634</v>
      </c>
      <c r="K771" s="21">
        <f t="shared" si="142"/>
        <v>100.0606691</v>
      </c>
      <c r="L771" s="21">
        <f t="shared" si="143"/>
        <v>113.25405034111081</v>
      </c>
      <c r="M771" s="19">
        <f t="shared" si="147"/>
        <v>2001213.382</v>
      </c>
      <c r="N771" s="19">
        <f t="shared" si="147"/>
        <v>2265081.0068222163</v>
      </c>
    </row>
    <row r="772" spans="1:14" x14ac:dyDescent="0.15">
      <c r="A772" s="7">
        <f t="shared" si="144"/>
        <v>43474</v>
      </c>
      <c r="B772" s="10">
        <f t="shared" si="145"/>
        <v>2001213.3824339123</v>
      </c>
      <c r="C772" s="3">
        <f t="shared" si="149"/>
        <v>252.05479452054792</v>
      </c>
      <c r="D772" s="3">
        <f t="shared" si="138"/>
        <v>250.29955767181286</v>
      </c>
      <c r="E772" s="3">
        <f t="shared" si="139"/>
        <v>-1.755236848735052</v>
      </c>
      <c r="F772" s="3">
        <f t="shared" si="140"/>
        <v>2001211.6271970635</v>
      </c>
      <c r="G772" s="14">
        <f t="shared" si="141"/>
        <v>2001211.6270000001</v>
      </c>
      <c r="I772" s="18">
        <f t="shared" si="148"/>
        <v>-1188.3728029392228</v>
      </c>
      <c r="J772" s="18">
        <f t="shared" si="146"/>
        <v>264119.67961673689</v>
      </c>
      <c r="K772" s="21">
        <f t="shared" si="142"/>
        <v>100.06058135000001</v>
      </c>
      <c r="L772" s="21">
        <f t="shared" si="143"/>
        <v>113.26656533083685</v>
      </c>
      <c r="M772" s="19">
        <f t="shared" si="147"/>
        <v>2001211.6270000001</v>
      </c>
      <c r="N772" s="19">
        <f t="shared" si="147"/>
        <v>2265331.306616737</v>
      </c>
    </row>
    <row r="773" spans="1:14" x14ac:dyDescent="0.15">
      <c r="A773" s="7">
        <f t="shared" si="144"/>
        <v>43475</v>
      </c>
      <c r="B773" s="10">
        <f t="shared" si="145"/>
        <v>2001211.6271970635</v>
      </c>
      <c r="C773" s="3">
        <f t="shared" si="149"/>
        <v>252.05479452054792</v>
      </c>
      <c r="D773" s="3">
        <f t="shared" si="138"/>
        <v>250.29933813749898</v>
      </c>
      <c r="E773" s="3">
        <f t="shared" si="139"/>
        <v>-1.7554563830489371</v>
      </c>
      <c r="F773" s="3">
        <f t="shared" si="140"/>
        <v>2001209.8717406804</v>
      </c>
      <c r="G773" s="14">
        <f t="shared" si="141"/>
        <v>2001209.872</v>
      </c>
      <c r="I773" s="18">
        <f t="shared" si="148"/>
        <v>-1190.1282593222718</v>
      </c>
      <c r="J773" s="18">
        <f t="shared" si="146"/>
        <v>264371.73441125744</v>
      </c>
      <c r="K773" s="21">
        <f t="shared" si="142"/>
        <v>100.0604936</v>
      </c>
      <c r="L773" s="21">
        <f t="shared" si="143"/>
        <v>113.27908032056287</v>
      </c>
      <c r="M773" s="19">
        <f t="shared" si="147"/>
        <v>2001209.872</v>
      </c>
      <c r="N773" s="19">
        <f t="shared" si="147"/>
        <v>2265581.6064112573</v>
      </c>
    </row>
    <row r="774" spans="1:14" x14ac:dyDescent="0.15">
      <c r="A774" s="7">
        <f t="shared" si="144"/>
        <v>43476</v>
      </c>
      <c r="B774" s="10">
        <f t="shared" si="145"/>
        <v>2001209.8717406804</v>
      </c>
      <c r="C774" s="3">
        <f t="shared" si="149"/>
        <v>252.05479452054792</v>
      </c>
      <c r="D774" s="3">
        <f t="shared" si="138"/>
        <v>250.29911857572708</v>
      </c>
      <c r="E774" s="3">
        <f t="shared" si="139"/>
        <v>-1.7556759448208368</v>
      </c>
      <c r="F774" s="3">
        <f t="shared" si="140"/>
        <v>2001208.1160647357</v>
      </c>
      <c r="G774" s="14">
        <f t="shared" si="141"/>
        <v>2001208.1159999999</v>
      </c>
      <c r="I774" s="18">
        <f t="shared" si="148"/>
        <v>-1191.8839352670925</v>
      </c>
      <c r="J774" s="18">
        <f t="shared" si="146"/>
        <v>264623.78920577798</v>
      </c>
      <c r="K774" s="21">
        <f t="shared" si="142"/>
        <v>100.0604058</v>
      </c>
      <c r="L774" s="21">
        <f t="shared" si="143"/>
        <v>113.2915952602889</v>
      </c>
      <c r="M774" s="19">
        <f t="shared" si="147"/>
        <v>2001208.1159999999</v>
      </c>
      <c r="N774" s="19">
        <f t="shared" si="147"/>
        <v>2265831.9052057778</v>
      </c>
    </row>
    <row r="775" spans="1:14" x14ac:dyDescent="0.15">
      <c r="A775" s="7">
        <f t="shared" si="144"/>
        <v>43477</v>
      </c>
      <c r="B775" s="10">
        <f t="shared" si="145"/>
        <v>2001208.1160647357</v>
      </c>
      <c r="C775" s="3">
        <f t="shared" si="149"/>
        <v>252.05479452054792</v>
      </c>
      <c r="D775" s="3">
        <f t="shared" si="138"/>
        <v>250.29889898649375</v>
      </c>
      <c r="E775" s="3">
        <f t="shared" si="139"/>
        <v>-1.7558955340541615</v>
      </c>
      <c r="F775" s="3">
        <f t="shared" si="140"/>
        <v>2001206.3601692016</v>
      </c>
      <c r="G775" s="14">
        <f t="shared" si="141"/>
        <v>2001206.36</v>
      </c>
      <c r="I775" s="18">
        <f t="shared" si="148"/>
        <v>-1193.6398308011467</v>
      </c>
      <c r="J775" s="18">
        <f t="shared" si="146"/>
        <v>264875.84400029853</v>
      </c>
      <c r="K775" s="21">
        <f t="shared" si="142"/>
        <v>100.06031800000001</v>
      </c>
      <c r="L775" s="21">
        <f t="shared" si="143"/>
        <v>113.30411020001493</v>
      </c>
      <c r="M775" s="19">
        <f t="shared" si="147"/>
        <v>2001206.3600000003</v>
      </c>
      <c r="N775" s="19">
        <f t="shared" si="147"/>
        <v>2266082.2040002989</v>
      </c>
    </row>
    <row r="776" spans="1:14" x14ac:dyDescent="0.15">
      <c r="A776" s="7">
        <f t="shared" si="144"/>
        <v>43478</v>
      </c>
      <c r="B776" s="10">
        <f t="shared" si="145"/>
        <v>2001206.3601692016</v>
      </c>
      <c r="C776" s="3">
        <f t="shared" si="149"/>
        <v>252.05479452054792</v>
      </c>
      <c r="D776" s="3">
        <f t="shared" si="138"/>
        <v>250.29867936979554</v>
      </c>
      <c r="E776" s="3">
        <f t="shared" si="139"/>
        <v>-1.7561151507523789</v>
      </c>
      <c r="F776" s="3">
        <f t="shared" si="140"/>
        <v>2001204.604054051</v>
      </c>
      <c r="G776" s="14">
        <f t="shared" si="141"/>
        <v>2001204.6040000001</v>
      </c>
      <c r="I776" s="18">
        <f t="shared" si="148"/>
        <v>-1195.395945951899</v>
      </c>
      <c r="J776" s="18">
        <f t="shared" si="146"/>
        <v>265127.89879481908</v>
      </c>
      <c r="K776" s="21">
        <f t="shared" si="142"/>
        <v>100.06023020000001</v>
      </c>
      <c r="L776" s="21">
        <f t="shared" si="143"/>
        <v>113.31662513974096</v>
      </c>
      <c r="M776" s="19">
        <f t="shared" si="147"/>
        <v>2001204.6040000001</v>
      </c>
      <c r="N776" s="19">
        <f t="shared" si="147"/>
        <v>2266332.502794819</v>
      </c>
    </row>
    <row r="777" spans="1:14" x14ac:dyDescent="0.15">
      <c r="A777" s="7">
        <f t="shared" si="144"/>
        <v>43479</v>
      </c>
      <c r="B777" s="10">
        <f t="shared" si="145"/>
        <v>2001204.604054051</v>
      </c>
      <c r="C777" s="3">
        <f t="shared" si="149"/>
        <v>252.05479452054792</v>
      </c>
      <c r="D777" s="3">
        <f t="shared" si="138"/>
        <v>250.29845972562899</v>
      </c>
      <c r="E777" s="3">
        <f t="shared" si="139"/>
        <v>-1.7563347949189279</v>
      </c>
      <c r="F777" s="3">
        <f t="shared" si="140"/>
        <v>2001202.8477192561</v>
      </c>
      <c r="G777" s="14">
        <f t="shared" si="141"/>
        <v>2001202.848</v>
      </c>
      <c r="I777" s="18">
        <f t="shared" si="148"/>
        <v>-1197.152280746818</v>
      </c>
      <c r="J777" s="18">
        <f t="shared" si="146"/>
        <v>265379.95358933962</v>
      </c>
      <c r="K777" s="21">
        <f t="shared" si="142"/>
        <v>100.0601424</v>
      </c>
      <c r="L777" s="21">
        <f t="shared" si="143"/>
        <v>113.32914007946698</v>
      </c>
      <c r="M777" s="19">
        <f t="shared" si="147"/>
        <v>2001202.8480000002</v>
      </c>
      <c r="N777" s="19">
        <f t="shared" si="147"/>
        <v>2266582.8015893395</v>
      </c>
    </row>
    <row r="778" spans="1:14" x14ac:dyDescent="0.15">
      <c r="A778" s="7">
        <f t="shared" si="144"/>
        <v>43480</v>
      </c>
      <c r="B778" s="10">
        <f t="shared" si="145"/>
        <v>2001202.8477192561</v>
      </c>
      <c r="C778" s="3">
        <f t="shared" si="149"/>
        <v>252.05479452054792</v>
      </c>
      <c r="D778" s="3">
        <f t="shared" si="138"/>
        <v>250.2982400539907</v>
      </c>
      <c r="E778" s="3">
        <f t="shared" si="139"/>
        <v>-1.756554466557219</v>
      </c>
      <c r="F778" s="3">
        <f t="shared" si="140"/>
        <v>2001201.0911647894</v>
      </c>
      <c r="G778" s="14">
        <f t="shared" si="141"/>
        <v>2001201.091</v>
      </c>
      <c r="I778" s="18">
        <f t="shared" si="148"/>
        <v>-1198.9088352133751</v>
      </c>
      <c r="J778" s="18">
        <f t="shared" si="146"/>
        <v>265632.00838386017</v>
      </c>
      <c r="K778" s="21">
        <f t="shared" si="142"/>
        <v>100.06005455</v>
      </c>
      <c r="L778" s="21">
        <f t="shared" si="143"/>
        <v>113.34165496919302</v>
      </c>
      <c r="M778" s="19">
        <f t="shared" si="147"/>
        <v>2001201.091</v>
      </c>
      <c r="N778" s="19">
        <f t="shared" si="147"/>
        <v>2266833.0993838604</v>
      </c>
    </row>
    <row r="779" spans="1:14" x14ac:dyDescent="0.15">
      <c r="A779" s="7">
        <f t="shared" si="144"/>
        <v>43481</v>
      </c>
      <c r="B779" s="10">
        <f t="shared" si="145"/>
        <v>2001201.0911647894</v>
      </c>
      <c r="C779" s="3">
        <f t="shared" si="149"/>
        <v>252.05479452054792</v>
      </c>
      <c r="D779" s="3">
        <f t="shared" si="138"/>
        <v>250.29802035487722</v>
      </c>
      <c r="E779" s="3">
        <f t="shared" si="139"/>
        <v>-1.7567741656706914</v>
      </c>
      <c r="F779" s="3">
        <f t="shared" si="140"/>
        <v>2001199.3343906237</v>
      </c>
      <c r="G779" s="14">
        <f t="shared" si="141"/>
        <v>2001199.334</v>
      </c>
      <c r="I779" s="18">
        <f t="shared" si="148"/>
        <v>-1200.6656093790459</v>
      </c>
      <c r="J779" s="18">
        <f t="shared" si="146"/>
        <v>265884.06317838072</v>
      </c>
      <c r="K779" s="21">
        <f t="shared" si="142"/>
        <v>100.05996669999999</v>
      </c>
      <c r="L779" s="21">
        <f t="shared" si="143"/>
        <v>113.35416985891902</v>
      </c>
      <c r="M779" s="19">
        <f t="shared" si="147"/>
        <v>2001199.3339999998</v>
      </c>
      <c r="N779" s="19">
        <f t="shared" si="147"/>
        <v>2267083.3971783803</v>
      </c>
    </row>
    <row r="780" spans="1:14" x14ac:dyDescent="0.15">
      <c r="A780" s="7">
        <f t="shared" si="144"/>
        <v>43482</v>
      </c>
      <c r="B780" s="10">
        <f t="shared" si="145"/>
        <v>2001199.3343906237</v>
      </c>
      <c r="C780" s="3">
        <f t="shared" si="149"/>
        <v>252.05479452054792</v>
      </c>
      <c r="D780" s="3">
        <f t="shared" ref="D780:D843" si="150">B780*$B$8</f>
        <v>250.2978006282851</v>
      </c>
      <c r="E780" s="3">
        <f t="shared" ref="E780:E843" si="151">D780-C780</f>
        <v>-1.7569938922628126</v>
      </c>
      <c r="F780" s="3">
        <f t="shared" ref="F780:F843" si="152">B780+E780</f>
        <v>2001197.5773967314</v>
      </c>
      <c r="G780" s="14">
        <f t="shared" ref="G780:G843" si="153">ROUND(B780+B780*$B$8-C780,3)</f>
        <v>2001197.577</v>
      </c>
      <c r="I780" s="18">
        <f t="shared" si="148"/>
        <v>-1202.4226032713086</v>
      </c>
      <c r="J780" s="18">
        <f t="shared" si="146"/>
        <v>266136.11797290127</v>
      </c>
      <c r="K780" s="21">
        <f t="shared" ref="K780:K843" si="154">G780/$E$6*100</f>
        <v>100.05987885</v>
      </c>
      <c r="L780" s="21">
        <f t="shared" ref="L780:L843" si="155">K780+J780/$E$6*100</f>
        <v>113.36668474864507</v>
      </c>
      <c r="M780" s="19">
        <f t="shared" si="147"/>
        <v>2001197.5770000003</v>
      </c>
      <c r="N780" s="19">
        <f t="shared" si="147"/>
        <v>2267333.6949729011</v>
      </c>
    </row>
    <row r="781" spans="1:14" x14ac:dyDescent="0.15">
      <c r="A781" s="7">
        <f t="shared" ref="A781:A844" si="156">A780+1</f>
        <v>43483</v>
      </c>
      <c r="B781" s="10">
        <f t="shared" ref="B781:B844" si="157">F780</f>
        <v>2001197.5773967314</v>
      </c>
      <c r="C781" s="3">
        <f t="shared" si="149"/>
        <v>252.05479452054792</v>
      </c>
      <c r="D781" s="3">
        <f t="shared" si="150"/>
        <v>250.29758087421092</v>
      </c>
      <c r="E781" s="3">
        <f t="shared" si="151"/>
        <v>-1.757213646336993</v>
      </c>
      <c r="F781" s="3">
        <f t="shared" si="152"/>
        <v>2001195.820183085</v>
      </c>
      <c r="G781" s="14">
        <f t="shared" si="153"/>
        <v>2001195.82</v>
      </c>
      <c r="I781" s="18">
        <f t="shared" si="148"/>
        <v>-1204.1798169176457</v>
      </c>
      <c r="J781" s="18">
        <f t="shared" ref="J781:J844" si="158">C781+J780</f>
        <v>266388.17276742181</v>
      </c>
      <c r="K781" s="21">
        <f t="shared" si="154"/>
        <v>100.059791</v>
      </c>
      <c r="L781" s="21">
        <f t="shared" si="155"/>
        <v>113.37919963837109</v>
      </c>
      <c r="M781" s="19">
        <f t="shared" ref="M781:N844" si="159">K781*$E$6/100</f>
        <v>2001195.82</v>
      </c>
      <c r="N781" s="19">
        <f t="shared" si="159"/>
        <v>2267583.992767422</v>
      </c>
    </row>
    <row r="782" spans="1:14" x14ac:dyDescent="0.15">
      <c r="A782" s="7">
        <f t="shared" si="156"/>
        <v>43484</v>
      </c>
      <c r="B782" s="10">
        <f t="shared" si="157"/>
        <v>2001195.820183085</v>
      </c>
      <c r="C782" s="3">
        <f t="shared" si="149"/>
        <v>252.05479452054792</v>
      </c>
      <c r="D782" s="3">
        <f t="shared" si="150"/>
        <v>250.29736109265127</v>
      </c>
      <c r="E782" s="3">
        <f t="shared" si="151"/>
        <v>-1.7574334278966433</v>
      </c>
      <c r="F782" s="3">
        <f t="shared" si="152"/>
        <v>2001194.0627496571</v>
      </c>
      <c r="G782" s="14">
        <f t="shared" si="153"/>
        <v>2001194.0630000001</v>
      </c>
      <c r="I782" s="18">
        <f t="shared" ref="I782:I845" si="160">E782+I781</f>
        <v>-1205.9372503455422</v>
      </c>
      <c r="J782" s="18">
        <f t="shared" si="158"/>
        <v>266640.22756194236</v>
      </c>
      <c r="K782" s="21">
        <f t="shared" si="154"/>
        <v>100.05970315000002</v>
      </c>
      <c r="L782" s="21">
        <f t="shared" si="155"/>
        <v>113.39171452809714</v>
      </c>
      <c r="M782" s="19">
        <f t="shared" si="159"/>
        <v>2001194.0630000003</v>
      </c>
      <c r="N782" s="19">
        <f t="shared" si="159"/>
        <v>2267834.2905619428</v>
      </c>
    </row>
    <row r="783" spans="1:14" x14ac:dyDescent="0.15">
      <c r="A783" s="7">
        <f t="shared" si="156"/>
        <v>43485</v>
      </c>
      <c r="B783" s="10">
        <f t="shared" si="157"/>
        <v>2001194.0627496571</v>
      </c>
      <c r="C783" s="3">
        <f t="shared" si="149"/>
        <v>252.05479452054792</v>
      </c>
      <c r="D783" s="3">
        <f t="shared" si="150"/>
        <v>250.29714128360266</v>
      </c>
      <c r="E783" s="3">
        <f t="shared" si="151"/>
        <v>-1.7576532369452593</v>
      </c>
      <c r="F783" s="3">
        <f t="shared" si="152"/>
        <v>2001192.3050964202</v>
      </c>
      <c r="G783" s="14">
        <f t="shared" si="153"/>
        <v>2001192.3049999999</v>
      </c>
      <c r="I783" s="18">
        <f t="shared" si="160"/>
        <v>-1207.6949035824875</v>
      </c>
      <c r="J783" s="18">
        <f t="shared" si="158"/>
        <v>266892.28235646291</v>
      </c>
      <c r="K783" s="21">
        <f t="shared" si="154"/>
        <v>100.05961525000001</v>
      </c>
      <c r="L783" s="21">
        <f t="shared" si="155"/>
        <v>113.40422936782315</v>
      </c>
      <c r="M783" s="19">
        <f t="shared" si="159"/>
        <v>2001192.3049999999</v>
      </c>
      <c r="N783" s="19">
        <f t="shared" si="159"/>
        <v>2268084.5873564631</v>
      </c>
    </row>
    <row r="784" spans="1:14" x14ac:dyDescent="0.15">
      <c r="A784" s="7">
        <f t="shared" si="156"/>
        <v>43486</v>
      </c>
      <c r="B784" s="10">
        <f t="shared" si="157"/>
        <v>2001192.3050964202</v>
      </c>
      <c r="C784" s="3">
        <f t="shared" si="149"/>
        <v>252.05479452054792</v>
      </c>
      <c r="D784" s="3">
        <f t="shared" si="150"/>
        <v>250.29692144706169</v>
      </c>
      <c r="E784" s="3">
        <f t="shared" si="151"/>
        <v>-1.7578730734862233</v>
      </c>
      <c r="F784" s="3">
        <f t="shared" si="152"/>
        <v>2001190.5472233468</v>
      </c>
      <c r="G784" s="14">
        <f t="shared" si="153"/>
        <v>2001190.547</v>
      </c>
      <c r="I784" s="18">
        <f t="shared" si="160"/>
        <v>-1209.4527766559738</v>
      </c>
      <c r="J784" s="18">
        <f t="shared" si="158"/>
        <v>267144.33715098345</v>
      </c>
      <c r="K784" s="21">
        <f t="shared" si="154"/>
        <v>100.05952735000001</v>
      </c>
      <c r="L784" s="21">
        <f t="shared" si="155"/>
        <v>113.41674420754919</v>
      </c>
      <c r="M784" s="19">
        <f t="shared" si="159"/>
        <v>2001190.5470000003</v>
      </c>
      <c r="N784" s="19">
        <f t="shared" si="159"/>
        <v>2268334.8841509838</v>
      </c>
    </row>
    <row r="785" spans="1:14" x14ac:dyDescent="0.15">
      <c r="A785" s="7">
        <f t="shared" si="156"/>
        <v>43487</v>
      </c>
      <c r="B785" s="10">
        <f t="shared" si="157"/>
        <v>2001190.5472233468</v>
      </c>
      <c r="C785" s="3">
        <f t="shared" si="149"/>
        <v>252.05479452054792</v>
      </c>
      <c r="D785" s="3">
        <f t="shared" si="150"/>
        <v>250.29670158302491</v>
      </c>
      <c r="E785" s="3">
        <f t="shared" si="151"/>
        <v>-1.7580929375230028</v>
      </c>
      <c r="F785" s="3">
        <f t="shared" si="152"/>
        <v>2001188.7891304092</v>
      </c>
      <c r="G785" s="14">
        <f t="shared" si="153"/>
        <v>2001188.7890000001</v>
      </c>
      <c r="I785" s="18">
        <f t="shared" si="160"/>
        <v>-1211.2108695934969</v>
      </c>
      <c r="J785" s="18">
        <f t="shared" si="158"/>
        <v>267396.391945504</v>
      </c>
      <c r="K785" s="21">
        <f t="shared" si="154"/>
        <v>100.05943945</v>
      </c>
      <c r="L785" s="21">
        <f t="shared" si="155"/>
        <v>113.4292590472752</v>
      </c>
      <c r="M785" s="19">
        <f t="shared" si="159"/>
        <v>2001188.7890000001</v>
      </c>
      <c r="N785" s="19">
        <f t="shared" si="159"/>
        <v>2268585.180945504</v>
      </c>
    </row>
    <row r="786" spans="1:14" x14ac:dyDescent="0.15">
      <c r="A786" s="7">
        <f t="shared" si="156"/>
        <v>43488</v>
      </c>
      <c r="B786" s="10">
        <f t="shared" si="157"/>
        <v>2001188.7891304092</v>
      </c>
      <c r="C786" s="3">
        <f t="shared" si="149"/>
        <v>252.05479452054792</v>
      </c>
      <c r="D786" s="3">
        <f t="shared" si="150"/>
        <v>250.29648169148888</v>
      </c>
      <c r="E786" s="3">
        <f t="shared" si="151"/>
        <v>-1.7583128290590366</v>
      </c>
      <c r="F786" s="3">
        <f t="shared" si="152"/>
        <v>2001187.0308175802</v>
      </c>
      <c r="G786" s="14">
        <f t="shared" si="153"/>
        <v>2001187.031</v>
      </c>
      <c r="I786" s="18">
        <f t="shared" si="160"/>
        <v>-1212.9691824225561</v>
      </c>
      <c r="J786" s="18">
        <f t="shared" si="158"/>
        <v>267648.44674002455</v>
      </c>
      <c r="K786" s="21">
        <f t="shared" si="154"/>
        <v>100.05935155</v>
      </c>
      <c r="L786" s="21">
        <f t="shared" si="155"/>
        <v>113.44177388700123</v>
      </c>
      <c r="M786" s="19">
        <f t="shared" si="159"/>
        <v>2001187.031</v>
      </c>
      <c r="N786" s="19">
        <f t="shared" si="159"/>
        <v>2268835.4777400247</v>
      </c>
    </row>
    <row r="787" spans="1:14" x14ac:dyDescent="0.15">
      <c r="A787" s="7">
        <f t="shared" si="156"/>
        <v>43489</v>
      </c>
      <c r="B787" s="10">
        <f t="shared" si="157"/>
        <v>2001187.0308175802</v>
      </c>
      <c r="C787" s="3">
        <f t="shared" si="149"/>
        <v>252.05479452054792</v>
      </c>
      <c r="D787" s="3">
        <f t="shared" si="150"/>
        <v>250.29626177245012</v>
      </c>
      <c r="E787" s="3">
        <f t="shared" si="151"/>
        <v>-1.7585327480977924</v>
      </c>
      <c r="F787" s="3">
        <f t="shared" si="152"/>
        <v>2001185.2722848321</v>
      </c>
      <c r="G787" s="14">
        <f t="shared" si="153"/>
        <v>2001185.2720000001</v>
      </c>
      <c r="I787" s="18">
        <f t="shared" si="160"/>
        <v>-1214.7277151706539</v>
      </c>
      <c r="J787" s="18">
        <f t="shared" si="158"/>
        <v>267900.5015345451</v>
      </c>
      <c r="K787" s="21">
        <f t="shared" si="154"/>
        <v>100.05926360000001</v>
      </c>
      <c r="L787" s="21">
        <f t="shared" si="155"/>
        <v>113.45428867672726</v>
      </c>
      <c r="M787" s="19">
        <f t="shared" si="159"/>
        <v>2001185.2720000001</v>
      </c>
      <c r="N787" s="19">
        <f t="shared" si="159"/>
        <v>2269085.7735345452</v>
      </c>
    </row>
    <row r="788" spans="1:14" x14ac:dyDescent="0.15">
      <c r="A788" s="7">
        <f t="shared" si="156"/>
        <v>43490</v>
      </c>
      <c r="B788" s="10">
        <f t="shared" si="157"/>
        <v>2001185.2722848321</v>
      </c>
      <c r="C788" s="3">
        <f t="shared" si="149"/>
        <v>252.05479452054792</v>
      </c>
      <c r="D788" s="3">
        <f t="shared" si="150"/>
        <v>250.29604182590526</v>
      </c>
      <c r="E788" s="3">
        <f t="shared" si="151"/>
        <v>-1.7587526946426522</v>
      </c>
      <c r="F788" s="3">
        <f t="shared" si="152"/>
        <v>2001183.5135321375</v>
      </c>
      <c r="G788" s="14">
        <f t="shared" si="153"/>
        <v>2001183.514</v>
      </c>
      <c r="I788" s="18">
        <f t="shared" si="160"/>
        <v>-1216.4864678652966</v>
      </c>
      <c r="J788" s="18">
        <f t="shared" si="158"/>
        <v>268152.55632906564</v>
      </c>
      <c r="K788" s="21">
        <f t="shared" si="154"/>
        <v>100.0591757</v>
      </c>
      <c r="L788" s="21">
        <f t="shared" si="155"/>
        <v>113.46680351645328</v>
      </c>
      <c r="M788" s="19">
        <f t="shared" si="159"/>
        <v>2001183.514</v>
      </c>
      <c r="N788" s="19">
        <f t="shared" si="159"/>
        <v>2269336.0703290654</v>
      </c>
    </row>
    <row r="789" spans="1:14" x14ac:dyDescent="0.15">
      <c r="A789" s="7">
        <f t="shared" si="156"/>
        <v>43491</v>
      </c>
      <c r="B789" s="10">
        <f t="shared" si="157"/>
        <v>2001183.5135321375</v>
      </c>
      <c r="C789" s="3">
        <f t="shared" si="149"/>
        <v>252.05479452054792</v>
      </c>
      <c r="D789" s="3">
        <f t="shared" si="150"/>
        <v>250.29582185185083</v>
      </c>
      <c r="E789" s="3">
        <f t="shared" si="151"/>
        <v>-1.7589726686970835</v>
      </c>
      <c r="F789" s="3">
        <f t="shared" si="152"/>
        <v>2001181.7545594687</v>
      </c>
      <c r="G789" s="14">
        <f t="shared" si="153"/>
        <v>2001181.7549999999</v>
      </c>
      <c r="I789" s="18">
        <f t="shared" si="160"/>
        <v>-1218.2454405339936</v>
      </c>
      <c r="J789" s="18">
        <f t="shared" si="158"/>
        <v>268404.61112358619</v>
      </c>
      <c r="K789" s="21">
        <f t="shared" si="154"/>
        <v>100.05908774999999</v>
      </c>
      <c r="L789" s="21">
        <f t="shared" si="155"/>
        <v>113.47931830617929</v>
      </c>
      <c r="M789" s="19">
        <f t="shared" si="159"/>
        <v>2001181.7549999997</v>
      </c>
      <c r="N789" s="19">
        <f t="shared" si="159"/>
        <v>2269586.366123586</v>
      </c>
    </row>
    <row r="790" spans="1:14" x14ac:dyDescent="0.15">
      <c r="A790" s="7">
        <f t="shared" si="156"/>
        <v>43492</v>
      </c>
      <c r="B790" s="10">
        <f t="shared" si="157"/>
        <v>2001181.7545594687</v>
      </c>
      <c r="C790" s="3">
        <f t="shared" si="149"/>
        <v>252.05479452054792</v>
      </c>
      <c r="D790" s="3">
        <f t="shared" si="150"/>
        <v>250.29560185028339</v>
      </c>
      <c r="E790" s="3">
        <f t="shared" si="151"/>
        <v>-1.7591926702645253</v>
      </c>
      <c r="F790" s="3">
        <f t="shared" si="152"/>
        <v>2001179.9953667985</v>
      </c>
      <c r="G790" s="14">
        <f t="shared" si="153"/>
        <v>2001179.9950000001</v>
      </c>
      <c r="I790" s="18">
        <f t="shared" si="160"/>
        <v>-1220.0046332042582</v>
      </c>
      <c r="J790" s="18">
        <f t="shared" si="158"/>
        <v>268656.66591810674</v>
      </c>
      <c r="K790" s="21">
        <f t="shared" si="154"/>
        <v>100.05899975000001</v>
      </c>
      <c r="L790" s="21">
        <f t="shared" si="155"/>
        <v>113.49183304590535</v>
      </c>
      <c r="M790" s="19">
        <f t="shared" si="159"/>
        <v>2001179.9950000003</v>
      </c>
      <c r="N790" s="19">
        <f t="shared" si="159"/>
        <v>2269836.6609181073</v>
      </c>
    </row>
    <row r="791" spans="1:14" x14ac:dyDescent="0.15">
      <c r="A791" s="7">
        <f t="shared" si="156"/>
        <v>43493</v>
      </c>
      <c r="B791" s="10">
        <f t="shared" si="157"/>
        <v>2001179.9953667985</v>
      </c>
      <c r="C791" s="3">
        <f t="shared" si="149"/>
        <v>252.05479452054792</v>
      </c>
      <c r="D791" s="3">
        <f t="shared" si="150"/>
        <v>250.2953818211995</v>
      </c>
      <c r="E791" s="3">
        <f t="shared" si="151"/>
        <v>-1.7594126993484167</v>
      </c>
      <c r="F791" s="3">
        <f t="shared" si="152"/>
        <v>2001178.2359540991</v>
      </c>
      <c r="G791" s="14">
        <f t="shared" si="153"/>
        <v>2001178.236</v>
      </c>
      <c r="I791" s="18">
        <f t="shared" si="160"/>
        <v>-1221.7640459036065</v>
      </c>
      <c r="J791" s="18">
        <f t="shared" si="158"/>
        <v>268908.72071262728</v>
      </c>
      <c r="K791" s="21">
        <f t="shared" si="154"/>
        <v>100.05891179999999</v>
      </c>
      <c r="L791" s="21">
        <f t="shared" si="155"/>
        <v>113.50434783563135</v>
      </c>
      <c r="M791" s="19">
        <f t="shared" si="159"/>
        <v>2001178.236</v>
      </c>
      <c r="N791" s="19">
        <f t="shared" si="159"/>
        <v>2270086.9567126273</v>
      </c>
    </row>
    <row r="792" spans="1:14" x14ac:dyDescent="0.15">
      <c r="A792" s="7">
        <f t="shared" si="156"/>
        <v>43494</v>
      </c>
      <c r="B792" s="10">
        <f t="shared" si="157"/>
        <v>2001178.2359540991</v>
      </c>
      <c r="C792" s="3">
        <f t="shared" si="149"/>
        <v>252.05479452054792</v>
      </c>
      <c r="D792" s="3">
        <f t="shared" si="150"/>
        <v>250.29516176459569</v>
      </c>
      <c r="E792" s="3">
        <f t="shared" si="151"/>
        <v>-1.7596327559522251</v>
      </c>
      <c r="F792" s="3">
        <f t="shared" si="152"/>
        <v>2001176.4763213431</v>
      </c>
      <c r="G792" s="14">
        <f t="shared" si="153"/>
        <v>2001176.476</v>
      </c>
      <c r="I792" s="18">
        <f t="shared" si="160"/>
        <v>-1223.5236786595588</v>
      </c>
      <c r="J792" s="18">
        <f t="shared" si="158"/>
        <v>269160.77550714783</v>
      </c>
      <c r="K792" s="21">
        <f t="shared" si="154"/>
        <v>100.0588238</v>
      </c>
      <c r="L792" s="21">
        <f t="shared" si="155"/>
        <v>113.51686257535739</v>
      </c>
      <c r="M792" s="19">
        <f t="shared" si="159"/>
        <v>2001176.476</v>
      </c>
      <c r="N792" s="19">
        <f t="shared" si="159"/>
        <v>2270337.2515071477</v>
      </c>
    </row>
    <row r="793" spans="1:14" x14ac:dyDescent="0.15">
      <c r="A793" s="7">
        <f t="shared" si="156"/>
        <v>43495</v>
      </c>
      <c r="B793" s="10">
        <f t="shared" si="157"/>
        <v>2001176.4763213431</v>
      </c>
      <c r="C793" s="3">
        <f t="shared" si="149"/>
        <v>252.05479452054792</v>
      </c>
      <c r="D793" s="3">
        <f t="shared" si="150"/>
        <v>250.29494168046855</v>
      </c>
      <c r="E793" s="3">
        <f t="shared" si="151"/>
        <v>-1.7598528400793612</v>
      </c>
      <c r="F793" s="3">
        <f t="shared" si="152"/>
        <v>2001174.716468503</v>
      </c>
      <c r="G793" s="14">
        <f t="shared" si="153"/>
        <v>2001174.716</v>
      </c>
      <c r="I793" s="18">
        <f t="shared" si="160"/>
        <v>-1225.2835314996382</v>
      </c>
      <c r="J793" s="18">
        <f t="shared" si="158"/>
        <v>269412.83030166838</v>
      </c>
      <c r="K793" s="21">
        <f t="shared" si="154"/>
        <v>100.05873579999999</v>
      </c>
      <c r="L793" s="21">
        <f t="shared" si="155"/>
        <v>113.52937731508341</v>
      </c>
      <c r="M793" s="19">
        <f t="shared" si="159"/>
        <v>2001174.716</v>
      </c>
      <c r="N793" s="19">
        <f t="shared" si="159"/>
        <v>2270587.5463016685</v>
      </c>
    </row>
    <row r="794" spans="1:14" x14ac:dyDescent="0.15">
      <c r="A794" s="7">
        <f t="shared" si="156"/>
        <v>43496</v>
      </c>
      <c r="B794" s="10">
        <f t="shared" si="157"/>
        <v>2001174.716468503</v>
      </c>
      <c r="C794" s="3">
        <f t="shared" si="149"/>
        <v>252.05479452054792</v>
      </c>
      <c r="D794" s="3">
        <f t="shared" si="150"/>
        <v>250.29472156881462</v>
      </c>
      <c r="E794" s="3">
        <f t="shared" si="151"/>
        <v>-1.7600729517332923</v>
      </c>
      <c r="F794" s="3">
        <f t="shared" si="152"/>
        <v>2001172.9563955513</v>
      </c>
      <c r="G794" s="14">
        <f t="shared" si="153"/>
        <v>2001172.956</v>
      </c>
      <c r="I794" s="18">
        <f t="shared" si="160"/>
        <v>-1227.0436044513715</v>
      </c>
      <c r="J794" s="18">
        <f t="shared" si="158"/>
        <v>269664.88509618893</v>
      </c>
      <c r="K794" s="21">
        <f t="shared" si="154"/>
        <v>100.0586478</v>
      </c>
      <c r="L794" s="21">
        <f t="shared" si="155"/>
        <v>113.54189205480945</v>
      </c>
      <c r="M794" s="19">
        <f t="shared" si="159"/>
        <v>2001172.956</v>
      </c>
      <c r="N794" s="19">
        <f t="shared" si="159"/>
        <v>2270837.8410961889</v>
      </c>
    </row>
    <row r="795" spans="1:14" x14ac:dyDescent="0.15">
      <c r="A795" s="7">
        <f t="shared" si="156"/>
        <v>43497</v>
      </c>
      <c r="B795" s="10">
        <f t="shared" si="157"/>
        <v>2001172.9563955513</v>
      </c>
      <c r="C795" s="3">
        <f t="shared" si="149"/>
        <v>252.05479452054792</v>
      </c>
      <c r="D795" s="3">
        <f t="shared" si="150"/>
        <v>250.29450142963051</v>
      </c>
      <c r="E795" s="3">
        <f t="shared" si="151"/>
        <v>-1.7602930909174006</v>
      </c>
      <c r="F795" s="3">
        <f t="shared" si="152"/>
        <v>2001171.1961024604</v>
      </c>
      <c r="G795" s="14">
        <f t="shared" si="153"/>
        <v>2001171.196</v>
      </c>
      <c r="I795" s="18">
        <f t="shared" si="160"/>
        <v>-1228.803897542289</v>
      </c>
      <c r="J795" s="18">
        <f t="shared" si="158"/>
        <v>269916.93989070947</v>
      </c>
      <c r="K795" s="21">
        <f t="shared" si="154"/>
        <v>100.0585598</v>
      </c>
      <c r="L795" s="21">
        <f t="shared" si="155"/>
        <v>113.55440679453547</v>
      </c>
      <c r="M795" s="19">
        <f t="shared" si="159"/>
        <v>2001171.196</v>
      </c>
      <c r="N795" s="19">
        <f t="shared" si="159"/>
        <v>2271088.1358907092</v>
      </c>
    </row>
    <row r="796" spans="1:14" x14ac:dyDescent="0.15">
      <c r="A796" s="7">
        <f t="shared" si="156"/>
        <v>43498</v>
      </c>
      <c r="B796" s="10">
        <f t="shared" si="157"/>
        <v>2001171.1961024604</v>
      </c>
      <c r="C796" s="3">
        <f t="shared" si="149"/>
        <v>252.05479452054792</v>
      </c>
      <c r="D796" s="3">
        <f t="shared" si="150"/>
        <v>250.2942812629127</v>
      </c>
      <c r="E796" s="3">
        <f t="shared" si="151"/>
        <v>-1.7605132576352105</v>
      </c>
      <c r="F796" s="3">
        <f t="shared" si="152"/>
        <v>2001169.4355892027</v>
      </c>
      <c r="G796" s="14">
        <f t="shared" si="153"/>
        <v>2001169.436</v>
      </c>
      <c r="I796" s="18">
        <f t="shared" si="160"/>
        <v>-1230.5644107999242</v>
      </c>
      <c r="J796" s="18">
        <f t="shared" si="158"/>
        <v>270168.99468523002</v>
      </c>
      <c r="K796" s="21">
        <f t="shared" si="154"/>
        <v>100.05847180000001</v>
      </c>
      <c r="L796" s="21">
        <f t="shared" si="155"/>
        <v>113.56692153426151</v>
      </c>
      <c r="M796" s="19">
        <f t="shared" si="159"/>
        <v>2001169.4360000002</v>
      </c>
      <c r="N796" s="19">
        <f t="shared" si="159"/>
        <v>2271338.4306852301</v>
      </c>
    </row>
    <row r="797" spans="1:14" x14ac:dyDescent="0.15">
      <c r="A797" s="7">
        <f t="shared" si="156"/>
        <v>43499</v>
      </c>
      <c r="B797" s="10">
        <f t="shared" si="157"/>
        <v>2001169.4355892027</v>
      </c>
      <c r="C797" s="3">
        <f t="shared" si="149"/>
        <v>252.05479452054792</v>
      </c>
      <c r="D797" s="3">
        <f t="shared" si="150"/>
        <v>250.29406106865778</v>
      </c>
      <c r="E797" s="3">
        <f t="shared" si="151"/>
        <v>-1.7607334518901325</v>
      </c>
      <c r="F797" s="3">
        <f t="shared" si="152"/>
        <v>2001167.6748557508</v>
      </c>
      <c r="G797" s="14">
        <f t="shared" si="153"/>
        <v>2001167.675</v>
      </c>
      <c r="I797" s="18">
        <f t="shared" si="160"/>
        <v>-1232.3251442518144</v>
      </c>
      <c r="J797" s="18">
        <f t="shared" si="158"/>
        <v>270421.04947975057</v>
      </c>
      <c r="K797" s="21">
        <f t="shared" si="154"/>
        <v>100.05838375</v>
      </c>
      <c r="L797" s="21">
        <f t="shared" si="155"/>
        <v>113.57943622398753</v>
      </c>
      <c r="M797" s="19">
        <f t="shared" si="159"/>
        <v>2001167.675</v>
      </c>
      <c r="N797" s="19">
        <f t="shared" si="159"/>
        <v>2271588.7244797507</v>
      </c>
    </row>
    <row r="798" spans="1:14" x14ac:dyDescent="0.15">
      <c r="A798" s="7">
        <f t="shared" si="156"/>
        <v>43500</v>
      </c>
      <c r="B798" s="10">
        <f t="shared" si="157"/>
        <v>2001167.6748557508</v>
      </c>
      <c r="C798" s="3">
        <f t="shared" si="149"/>
        <v>252.05479452054792</v>
      </c>
      <c r="D798" s="3">
        <f t="shared" si="150"/>
        <v>250.29384084686231</v>
      </c>
      <c r="E798" s="3">
        <f t="shared" si="151"/>
        <v>-1.7609536736856057</v>
      </c>
      <c r="F798" s="3">
        <f t="shared" si="152"/>
        <v>2001165.9139020771</v>
      </c>
      <c r="G798" s="14">
        <f t="shared" si="153"/>
        <v>2001165.9140000001</v>
      </c>
      <c r="I798" s="18">
        <f t="shared" si="160"/>
        <v>-1234.0860979255001</v>
      </c>
      <c r="J798" s="18">
        <f t="shared" si="158"/>
        <v>270673.10427427111</v>
      </c>
      <c r="K798" s="21">
        <f t="shared" si="154"/>
        <v>100.0582957</v>
      </c>
      <c r="L798" s="21">
        <f t="shared" si="155"/>
        <v>113.59195091371356</v>
      </c>
      <c r="M798" s="19">
        <f t="shared" si="159"/>
        <v>2001165.9140000001</v>
      </c>
      <c r="N798" s="19">
        <f t="shared" si="159"/>
        <v>2271839.0182742714</v>
      </c>
    </row>
    <row r="799" spans="1:14" x14ac:dyDescent="0.15">
      <c r="A799" s="7">
        <f t="shared" si="156"/>
        <v>43501</v>
      </c>
      <c r="B799" s="10">
        <f t="shared" si="157"/>
        <v>2001165.9139020771</v>
      </c>
      <c r="C799" s="3">
        <f t="shared" si="149"/>
        <v>252.05479452054792</v>
      </c>
      <c r="D799" s="3">
        <f t="shared" si="150"/>
        <v>250.29362059752287</v>
      </c>
      <c r="E799" s="3">
        <f t="shared" si="151"/>
        <v>-1.7611739230250407</v>
      </c>
      <c r="F799" s="3">
        <f t="shared" si="152"/>
        <v>2001164.1527281541</v>
      </c>
      <c r="G799" s="14">
        <f t="shared" si="153"/>
        <v>2001164.1529999999</v>
      </c>
      <c r="I799" s="18">
        <f t="shared" si="160"/>
        <v>-1235.8472718485252</v>
      </c>
      <c r="J799" s="18">
        <f t="shared" si="158"/>
        <v>270925.15906879166</v>
      </c>
      <c r="K799" s="21">
        <f t="shared" si="154"/>
        <v>100.05820765</v>
      </c>
      <c r="L799" s="21">
        <f t="shared" si="155"/>
        <v>113.60446560343958</v>
      </c>
      <c r="M799" s="19">
        <f t="shared" si="159"/>
        <v>2001164.1530000002</v>
      </c>
      <c r="N799" s="19">
        <f t="shared" si="159"/>
        <v>2272089.3120687916</v>
      </c>
    </row>
    <row r="800" spans="1:14" x14ac:dyDescent="0.15">
      <c r="A800" s="7">
        <f t="shared" si="156"/>
        <v>43502</v>
      </c>
      <c r="B800" s="10">
        <f t="shared" si="157"/>
        <v>2001164.1527281541</v>
      </c>
      <c r="C800" s="3">
        <f t="shared" si="149"/>
        <v>252.05479452054792</v>
      </c>
      <c r="D800" s="3">
        <f t="shared" si="150"/>
        <v>250.29340032063595</v>
      </c>
      <c r="E800" s="3">
        <f t="shared" si="151"/>
        <v>-1.7613941999119618</v>
      </c>
      <c r="F800" s="3">
        <f t="shared" si="152"/>
        <v>2001162.3913339542</v>
      </c>
      <c r="G800" s="14">
        <f t="shared" si="153"/>
        <v>2001162.3910000001</v>
      </c>
      <c r="I800" s="18">
        <f t="shared" si="160"/>
        <v>-1237.6086660484373</v>
      </c>
      <c r="J800" s="18">
        <f t="shared" si="158"/>
        <v>271177.21386331221</v>
      </c>
      <c r="K800" s="21">
        <f t="shared" si="154"/>
        <v>100.05811955000001</v>
      </c>
      <c r="L800" s="21">
        <f t="shared" si="155"/>
        <v>113.61698024316563</v>
      </c>
      <c r="M800" s="19">
        <f t="shared" si="159"/>
        <v>2001162.3910000003</v>
      </c>
      <c r="N800" s="19">
        <f t="shared" si="159"/>
        <v>2272339.6048633126</v>
      </c>
    </row>
    <row r="801" spans="1:14" x14ac:dyDescent="0.15">
      <c r="A801" s="7">
        <f t="shared" si="156"/>
        <v>43503</v>
      </c>
      <c r="B801" s="10">
        <f t="shared" si="157"/>
        <v>2001162.3913339542</v>
      </c>
      <c r="C801" s="3">
        <f t="shared" si="149"/>
        <v>252.05479452054792</v>
      </c>
      <c r="D801" s="3">
        <f t="shared" si="150"/>
        <v>250.29318001619816</v>
      </c>
      <c r="E801" s="3">
        <f t="shared" si="151"/>
        <v>-1.7616145043497511</v>
      </c>
      <c r="F801" s="3">
        <f t="shared" si="152"/>
        <v>2001160.6297194499</v>
      </c>
      <c r="G801" s="14">
        <f t="shared" si="153"/>
        <v>2001160.63</v>
      </c>
      <c r="I801" s="18">
        <f t="shared" si="160"/>
        <v>-1239.3702805527871</v>
      </c>
      <c r="J801" s="18">
        <f t="shared" si="158"/>
        <v>271429.26865783276</v>
      </c>
      <c r="K801" s="21">
        <f t="shared" si="154"/>
        <v>100.05803149999998</v>
      </c>
      <c r="L801" s="21">
        <f t="shared" si="155"/>
        <v>113.62949493289162</v>
      </c>
      <c r="M801" s="19">
        <f t="shared" si="159"/>
        <v>2001160.6299999997</v>
      </c>
      <c r="N801" s="19">
        <f t="shared" si="159"/>
        <v>2272589.8986578323</v>
      </c>
    </row>
    <row r="802" spans="1:14" x14ac:dyDescent="0.15">
      <c r="A802" s="7">
        <f t="shared" si="156"/>
        <v>43504</v>
      </c>
      <c r="B802" s="10">
        <f t="shared" si="157"/>
        <v>2001160.6297194499</v>
      </c>
      <c r="C802" s="3">
        <f t="shared" si="149"/>
        <v>252.05479452054792</v>
      </c>
      <c r="D802" s="3">
        <f t="shared" si="150"/>
        <v>250.29295968420604</v>
      </c>
      <c r="E802" s="3">
        <f t="shared" si="151"/>
        <v>-1.7618348363418761</v>
      </c>
      <c r="F802" s="3">
        <f t="shared" si="152"/>
        <v>2001158.8678846136</v>
      </c>
      <c r="G802" s="14">
        <f t="shared" si="153"/>
        <v>2001158.868</v>
      </c>
      <c r="I802" s="18">
        <f t="shared" si="160"/>
        <v>-1241.132115389129</v>
      </c>
      <c r="J802" s="18">
        <f t="shared" si="158"/>
        <v>271681.3234523533</v>
      </c>
      <c r="K802" s="21">
        <f t="shared" si="154"/>
        <v>100.0579434</v>
      </c>
      <c r="L802" s="21">
        <f t="shared" si="155"/>
        <v>113.64200957261767</v>
      </c>
      <c r="M802" s="19">
        <f t="shared" si="159"/>
        <v>2001158.868</v>
      </c>
      <c r="N802" s="19">
        <f t="shared" si="159"/>
        <v>2272840.1914523533</v>
      </c>
    </row>
    <row r="803" spans="1:14" x14ac:dyDescent="0.15">
      <c r="A803" s="7">
        <f t="shared" si="156"/>
        <v>43505</v>
      </c>
      <c r="B803" s="10">
        <f t="shared" si="157"/>
        <v>2001158.8678846136</v>
      </c>
      <c r="C803" s="3">
        <f t="shared" si="149"/>
        <v>252.05479452054792</v>
      </c>
      <c r="D803" s="3">
        <f t="shared" si="150"/>
        <v>250.29273932465614</v>
      </c>
      <c r="E803" s="3">
        <f t="shared" si="151"/>
        <v>-1.7620551958917758</v>
      </c>
      <c r="F803" s="3">
        <f t="shared" si="152"/>
        <v>2001157.1058294177</v>
      </c>
      <c r="G803" s="14">
        <f t="shared" si="153"/>
        <v>2001157.1059999999</v>
      </c>
      <c r="I803" s="18">
        <f t="shared" si="160"/>
        <v>-1242.8941705850207</v>
      </c>
      <c r="J803" s="18">
        <f t="shared" si="158"/>
        <v>271933.37824687385</v>
      </c>
      <c r="K803" s="21">
        <f t="shared" si="154"/>
        <v>100.0578553</v>
      </c>
      <c r="L803" s="21">
        <f t="shared" si="155"/>
        <v>113.65452421234369</v>
      </c>
      <c r="M803" s="19">
        <f t="shared" si="159"/>
        <v>2001157.1059999999</v>
      </c>
      <c r="N803" s="19">
        <f t="shared" si="159"/>
        <v>2273090.4842468738</v>
      </c>
    </row>
    <row r="804" spans="1:14" x14ac:dyDescent="0.15">
      <c r="A804" s="7">
        <f t="shared" si="156"/>
        <v>43506</v>
      </c>
      <c r="B804" s="10">
        <f t="shared" si="157"/>
        <v>2001157.1058294177</v>
      </c>
      <c r="C804" s="3">
        <f t="shared" si="149"/>
        <v>252.05479452054792</v>
      </c>
      <c r="D804" s="3">
        <f t="shared" si="150"/>
        <v>250.292518937545</v>
      </c>
      <c r="E804" s="3">
        <f t="shared" si="151"/>
        <v>-1.7622755830029178</v>
      </c>
      <c r="F804" s="3">
        <f t="shared" si="152"/>
        <v>2001155.3435538346</v>
      </c>
      <c r="G804" s="14">
        <f t="shared" si="153"/>
        <v>2001155.344</v>
      </c>
      <c r="I804" s="18">
        <f t="shared" si="160"/>
        <v>-1244.6564461680236</v>
      </c>
      <c r="J804" s="18">
        <f t="shared" si="158"/>
        <v>272185.4330413944</v>
      </c>
      <c r="K804" s="21">
        <f t="shared" si="154"/>
        <v>100.05776719999999</v>
      </c>
      <c r="L804" s="21">
        <f t="shared" si="155"/>
        <v>113.66703885206971</v>
      </c>
      <c r="M804" s="19">
        <f t="shared" si="159"/>
        <v>2001155.3439999998</v>
      </c>
      <c r="N804" s="19">
        <f t="shared" si="159"/>
        <v>2273340.7770413943</v>
      </c>
    </row>
    <row r="805" spans="1:14" x14ac:dyDescent="0.15">
      <c r="A805" s="7">
        <f t="shared" si="156"/>
        <v>43507</v>
      </c>
      <c r="B805" s="10">
        <f t="shared" si="157"/>
        <v>2001155.3435538346</v>
      </c>
      <c r="C805" s="3">
        <f t="shared" si="149"/>
        <v>252.05479452054792</v>
      </c>
      <c r="D805" s="3">
        <f t="shared" si="150"/>
        <v>250.29229852286917</v>
      </c>
      <c r="E805" s="3">
        <f t="shared" si="151"/>
        <v>-1.7624959976787409</v>
      </c>
      <c r="F805" s="3">
        <f t="shared" si="152"/>
        <v>2001153.581057837</v>
      </c>
      <c r="G805" s="14">
        <f t="shared" si="153"/>
        <v>2001153.581</v>
      </c>
      <c r="I805" s="18">
        <f t="shared" si="160"/>
        <v>-1246.4189421657024</v>
      </c>
      <c r="J805" s="18">
        <f t="shared" si="158"/>
        <v>272437.48783591494</v>
      </c>
      <c r="K805" s="21">
        <f t="shared" si="154"/>
        <v>100.05767905</v>
      </c>
      <c r="L805" s="21">
        <f t="shared" si="155"/>
        <v>113.67955344179575</v>
      </c>
      <c r="M805" s="19">
        <f t="shared" si="159"/>
        <v>2001153.581</v>
      </c>
      <c r="N805" s="19">
        <f t="shared" si="159"/>
        <v>2273591.0688359151</v>
      </c>
    </row>
    <row r="806" spans="1:14" x14ac:dyDescent="0.15">
      <c r="A806" s="7">
        <f t="shared" si="156"/>
        <v>43508</v>
      </c>
      <c r="B806" s="10">
        <f t="shared" si="157"/>
        <v>2001153.581057837</v>
      </c>
      <c r="C806" s="3">
        <f t="shared" si="149"/>
        <v>252.05479452054792</v>
      </c>
      <c r="D806" s="3">
        <f t="shared" si="150"/>
        <v>250.29207808062523</v>
      </c>
      <c r="E806" s="3">
        <f t="shared" si="151"/>
        <v>-1.7627164399226842</v>
      </c>
      <c r="F806" s="3">
        <f t="shared" si="152"/>
        <v>2001151.818341397</v>
      </c>
      <c r="G806" s="14">
        <f t="shared" si="153"/>
        <v>2001151.818</v>
      </c>
      <c r="I806" s="18">
        <f t="shared" si="160"/>
        <v>-1248.1816586056252</v>
      </c>
      <c r="J806" s="18">
        <f t="shared" si="158"/>
        <v>272689.54263043549</v>
      </c>
      <c r="K806" s="21">
        <f t="shared" si="154"/>
        <v>100.05759089999999</v>
      </c>
      <c r="L806" s="21">
        <f t="shared" si="155"/>
        <v>113.69206803152177</v>
      </c>
      <c r="M806" s="19">
        <f t="shared" si="159"/>
        <v>2001151.8179999997</v>
      </c>
      <c r="N806" s="19">
        <f t="shared" si="159"/>
        <v>2273841.3606304354</v>
      </c>
    </row>
    <row r="807" spans="1:14" x14ac:dyDescent="0.15">
      <c r="A807" s="7">
        <f t="shared" si="156"/>
        <v>43509</v>
      </c>
      <c r="B807" s="10">
        <f t="shared" si="157"/>
        <v>2001151.818341397</v>
      </c>
      <c r="C807" s="3">
        <f t="shared" si="149"/>
        <v>252.05479452054792</v>
      </c>
      <c r="D807" s="3">
        <f t="shared" si="150"/>
        <v>250.29185761080973</v>
      </c>
      <c r="E807" s="3">
        <f t="shared" si="151"/>
        <v>-1.7629369097381868</v>
      </c>
      <c r="F807" s="3">
        <f t="shared" si="152"/>
        <v>2001150.0554044873</v>
      </c>
      <c r="G807" s="14">
        <f t="shared" si="153"/>
        <v>2001150.0549999999</v>
      </c>
      <c r="I807" s="18">
        <f t="shared" si="160"/>
        <v>-1249.9445955153633</v>
      </c>
      <c r="J807" s="18">
        <f t="shared" si="158"/>
        <v>272941.59742495604</v>
      </c>
      <c r="K807" s="21">
        <f t="shared" si="154"/>
        <v>100.05750275</v>
      </c>
      <c r="L807" s="21">
        <f t="shared" si="155"/>
        <v>113.70458262124779</v>
      </c>
      <c r="M807" s="19">
        <f t="shared" si="159"/>
        <v>2001150.0549999999</v>
      </c>
      <c r="N807" s="19">
        <f t="shared" si="159"/>
        <v>2274091.6524249557</v>
      </c>
    </row>
    <row r="808" spans="1:14" x14ac:dyDescent="0.15">
      <c r="A808" s="7">
        <f t="shared" si="156"/>
        <v>43510</v>
      </c>
      <c r="B808" s="10">
        <f t="shared" si="157"/>
        <v>2001150.0554044873</v>
      </c>
      <c r="C808" s="3">
        <f t="shared" si="149"/>
        <v>252.05479452054792</v>
      </c>
      <c r="D808" s="3">
        <f t="shared" si="150"/>
        <v>250.2916371134192</v>
      </c>
      <c r="E808" s="3">
        <f t="shared" si="151"/>
        <v>-1.7631574071287162</v>
      </c>
      <c r="F808" s="3">
        <f t="shared" si="152"/>
        <v>2001148.2922470802</v>
      </c>
      <c r="G808" s="14">
        <f t="shared" si="153"/>
        <v>2001148.2919999999</v>
      </c>
      <c r="I808" s="18">
        <f t="shared" si="160"/>
        <v>-1251.7077529224921</v>
      </c>
      <c r="J808" s="18">
        <f t="shared" si="158"/>
        <v>273193.65221947659</v>
      </c>
      <c r="K808" s="21">
        <f t="shared" si="154"/>
        <v>100.05741459999999</v>
      </c>
      <c r="L808" s="21">
        <f t="shared" si="155"/>
        <v>113.71709721097382</v>
      </c>
      <c r="M808" s="19">
        <f t="shared" si="159"/>
        <v>2001148.2919999999</v>
      </c>
      <c r="N808" s="19">
        <f t="shared" si="159"/>
        <v>2274341.9442194761</v>
      </c>
    </row>
    <row r="809" spans="1:14" x14ac:dyDescent="0.15">
      <c r="A809" s="7">
        <f t="shared" si="156"/>
        <v>43511</v>
      </c>
      <c r="B809" s="10">
        <f t="shared" si="157"/>
        <v>2001148.2922470802</v>
      </c>
      <c r="C809" s="3">
        <f t="shared" si="149"/>
        <v>252.05479452054792</v>
      </c>
      <c r="D809" s="3">
        <f t="shared" si="150"/>
        <v>250.29141658845023</v>
      </c>
      <c r="E809" s="3">
        <f t="shared" si="151"/>
        <v>-1.7633779320976828</v>
      </c>
      <c r="F809" s="3">
        <f t="shared" si="152"/>
        <v>2001146.5288691481</v>
      </c>
      <c r="G809" s="14">
        <f t="shared" si="153"/>
        <v>2001146.5290000001</v>
      </c>
      <c r="I809" s="18">
        <f t="shared" si="160"/>
        <v>-1253.4711308545898</v>
      </c>
      <c r="J809" s="18">
        <f t="shared" si="158"/>
        <v>273445.70701399713</v>
      </c>
      <c r="K809" s="21">
        <f t="shared" si="154"/>
        <v>100.05732645000001</v>
      </c>
      <c r="L809" s="21">
        <f t="shared" si="155"/>
        <v>113.72961180069986</v>
      </c>
      <c r="M809" s="19">
        <f t="shared" si="159"/>
        <v>2001146.5290000001</v>
      </c>
      <c r="N809" s="19">
        <f t="shared" si="159"/>
        <v>2274592.2360139973</v>
      </c>
    </row>
    <row r="810" spans="1:14" x14ac:dyDescent="0.15">
      <c r="A810" s="7">
        <f t="shared" si="156"/>
        <v>43512</v>
      </c>
      <c r="B810" s="10">
        <f t="shared" si="157"/>
        <v>2001146.5288691481</v>
      </c>
      <c r="C810" s="3">
        <f t="shared" si="149"/>
        <v>252.05479452054792</v>
      </c>
      <c r="D810" s="3">
        <f t="shared" si="150"/>
        <v>250.2911960358993</v>
      </c>
      <c r="E810" s="3">
        <f t="shared" si="151"/>
        <v>-1.763598484648611</v>
      </c>
      <c r="F810" s="3">
        <f t="shared" si="152"/>
        <v>2001144.7652706634</v>
      </c>
      <c r="G810" s="14">
        <f t="shared" si="153"/>
        <v>2001144.7649999999</v>
      </c>
      <c r="I810" s="18">
        <f t="shared" si="160"/>
        <v>-1255.2347293392384</v>
      </c>
      <c r="J810" s="18">
        <f t="shared" si="158"/>
        <v>273697.76180851768</v>
      </c>
      <c r="K810" s="21">
        <f t="shared" si="154"/>
        <v>100.05723825</v>
      </c>
      <c r="L810" s="21">
        <f t="shared" si="155"/>
        <v>113.74212634042588</v>
      </c>
      <c r="M810" s="19">
        <f t="shared" si="159"/>
        <v>2001144.7649999999</v>
      </c>
      <c r="N810" s="19">
        <f t="shared" si="159"/>
        <v>2274842.5268085175</v>
      </c>
    </row>
    <row r="811" spans="1:14" x14ac:dyDescent="0.15">
      <c r="A811" s="7">
        <f t="shared" si="156"/>
        <v>43513</v>
      </c>
      <c r="B811" s="10">
        <f t="shared" si="157"/>
        <v>2001144.7652706634</v>
      </c>
      <c r="C811" s="3">
        <f t="shared" si="149"/>
        <v>252.05479452054792</v>
      </c>
      <c r="D811" s="3">
        <f t="shared" si="150"/>
        <v>250.29097545576303</v>
      </c>
      <c r="E811" s="3">
        <f t="shared" si="151"/>
        <v>-1.763819064784883</v>
      </c>
      <c r="F811" s="3">
        <f t="shared" si="152"/>
        <v>2001143.0014515987</v>
      </c>
      <c r="G811" s="14">
        <f t="shared" si="153"/>
        <v>2001143.0009999999</v>
      </c>
      <c r="I811" s="18">
        <f t="shared" si="160"/>
        <v>-1256.9985484040233</v>
      </c>
      <c r="J811" s="18">
        <f t="shared" si="158"/>
        <v>273949.81660303823</v>
      </c>
      <c r="K811" s="21">
        <f t="shared" si="154"/>
        <v>100.05715005</v>
      </c>
      <c r="L811" s="21">
        <f t="shared" si="155"/>
        <v>113.75464088015191</v>
      </c>
      <c r="M811" s="19">
        <f t="shared" si="159"/>
        <v>2001143.0009999999</v>
      </c>
      <c r="N811" s="19">
        <f t="shared" si="159"/>
        <v>2275092.8176030382</v>
      </c>
    </row>
    <row r="812" spans="1:14" x14ac:dyDescent="0.15">
      <c r="A812" s="7">
        <f t="shared" si="156"/>
        <v>43514</v>
      </c>
      <c r="B812" s="10">
        <f t="shared" si="157"/>
        <v>2001143.0014515987</v>
      </c>
      <c r="C812" s="3">
        <f t="shared" si="149"/>
        <v>252.05479452054792</v>
      </c>
      <c r="D812" s="3">
        <f t="shared" si="150"/>
        <v>250.29075484803795</v>
      </c>
      <c r="E812" s="3">
        <f t="shared" si="151"/>
        <v>-1.7640396725099663</v>
      </c>
      <c r="F812" s="3">
        <f t="shared" si="152"/>
        <v>2001141.2374119263</v>
      </c>
      <c r="G812" s="14">
        <f t="shared" si="153"/>
        <v>2001141.237</v>
      </c>
      <c r="I812" s="18">
        <f t="shared" si="160"/>
        <v>-1258.7625880765331</v>
      </c>
      <c r="J812" s="18">
        <f t="shared" si="158"/>
        <v>274201.87139755877</v>
      </c>
      <c r="K812" s="21">
        <f t="shared" si="154"/>
        <v>100.05706185000001</v>
      </c>
      <c r="L812" s="21">
        <f t="shared" si="155"/>
        <v>113.76715541987795</v>
      </c>
      <c r="M812" s="19">
        <f t="shared" si="159"/>
        <v>2001141.2370000002</v>
      </c>
      <c r="N812" s="19">
        <f t="shared" si="159"/>
        <v>2275343.1083975588</v>
      </c>
    </row>
    <row r="813" spans="1:14" x14ac:dyDescent="0.15">
      <c r="A813" s="7">
        <f t="shared" si="156"/>
        <v>43515</v>
      </c>
      <c r="B813" s="10">
        <f t="shared" si="157"/>
        <v>2001141.2374119263</v>
      </c>
      <c r="C813" s="3">
        <f t="shared" si="149"/>
        <v>252.05479452054792</v>
      </c>
      <c r="D813" s="3">
        <f t="shared" si="150"/>
        <v>250.29053421272059</v>
      </c>
      <c r="E813" s="3">
        <f t="shared" si="151"/>
        <v>-1.7642603078273282</v>
      </c>
      <c r="F813" s="3">
        <f t="shared" si="152"/>
        <v>2001139.4731516184</v>
      </c>
      <c r="G813" s="14">
        <f t="shared" si="153"/>
        <v>2001139.473</v>
      </c>
      <c r="I813" s="18">
        <f t="shared" si="160"/>
        <v>-1260.5268483843604</v>
      </c>
      <c r="J813" s="18">
        <f t="shared" si="158"/>
        <v>274453.92619207932</v>
      </c>
      <c r="K813" s="21">
        <f t="shared" si="154"/>
        <v>100.05697364999999</v>
      </c>
      <c r="L813" s="21">
        <f t="shared" si="155"/>
        <v>113.77966995960395</v>
      </c>
      <c r="M813" s="19">
        <f t="shared" si="159"/>
        <v>2001139.4729999998</v>
      </c>
      <c r="N813" s="19">
        <f t="shared" si="159"/>
        <v>2275593.399192079</v>
      </c>
    </row>
    <row r="814" spans="1:14" x14ac:dyDescent="0.15">
      <c r="A814" s="7">
        <f t="shared" si="156"/>
        <v>43516</v>
      </c>
      <c r="B814" s="10">
        <f t="shared" si="157"/>
        <v>2001139.4731516184</v>
      </c>
      <c r="C814" s="3">
        <f t="shared" si="149"/>
        <v>252.05479452054792</v>
      </c>
      <c r="D814" s="3">
        <f t="shared" si="150"/>
        <v>250.29031354980751</v>
      </c>
      <c r="E814" s="3">
        <f t="shared" si="151"/>
        <v>-1.7644809707404079</v>
      </c>
      <c r="F814" s="3">
        <f t="shared" si="152"/>
        <v>2001137.7086706476</v>
      </c>
      <c r="G814" s="14">
        <f t="shared" si="153"/>
        <v>2001137.709</v>
      </c>
      <c r="I814" s="18">
        <f t="shared" si="160"/>
        <v>-1262.2913293551007</v>
      </c>
      <c r="J814" s="18">
        <f t="shared" si="158"/>
        <v>274705.98098659987</v>
      </c>
      <c r="K814" s="21">
        <f t="shared" si="154"/>
        <v>100.05688545</v>
      </c>
      <c r="L814" s="21">
        <f t="shared" si="155"/>
        <v>113.79218449932999</v>
      </c>
      <c r="M814" s="19">
        <f t="shared" si="159"/>
        <v>2001137.709</v>
      </c>
      <c r="N814" s="19">
        <f t="shared" si="159"/>
        <v>2275843.6899865996</v>
      </c>
    </row>
    <row r="815" spans="1:14" x14ac:dyDescent="0.15">
      <c r="A815" s="7">
        <f t="shared" si="156"/>
        <v>43517</v>
      </c>
      <c r="B815" s="10">
        <f t="shared" si="157"/>
        <v>2001137.7086706476</v>
      </c>
      <c r="C815" s="3">
        <f t="shared" si="149"/>
        <v>252.05479452054792</v>
      </c>
      <c r="D815" s="3">
        <f t="shared" si="150"/>
        <v>250.29009285929524</v>
      </c>
      <c r="E815" s="3">
        <f t="shared" si="151"/>
        <v>-1.7647016612526727</v>
      </c>
      <c r="F815" s="3">
        <f t="shared" si="152"/>
        <v>2001135.9439689864</v>
      </c>
      <c r="G815" s="14">
        <f t="shared" si="153"/>
        <v>2001135.9439999999</v>
      </c>
      <c r="I815" s="18">
        <f t="shared" si="160"/>
        <v>-1264.0560310163535</v>
      </c>
      <c r="J815" s="18">
        <f t="shared" si="158"/>
        <v>274958.03578112042</v>
      </c>
      <c r="K815" s="21">
        <f t="shared" si="154"/>
        <v>100.05679720000001</v>
      </c>
      <c r="L815" s="21">
        <f t="shared" si="155"/>
        <v>113.80469898905602</v>
      </c>
      <c r="M815" s="19">
        <f t="shared" si="159"/>
        <v>2001135.9440000001</v>
      </c>
      <c r="N815" s="19">
        <f t="shared" si="159"/>
        <v>2276093.9797811205</v>
      </c>
    </row>
    <row r="816" spans="1:14" x14ac:dyDescent="0.15">
      <c r="A816" s="7">
        <f t="shared" si="156"/>
        <v>43518</v>
      </c>
      <c r="B816" s="10">
        <f t="shared" si="157"/>
        <v>2001135.9439689864</v>
      </c>
      <c r="C816" s="3">
        <f t="shared" si="149"/>
        <v>252.05479452054792</v>
      </c>
      <c r="D816" s="3">
        <f t="shared" si="150"/>
        <v>250.28987214118038</v>
      </c>
      <c r="E816" s="3">
        <f t="shared" si="151"/>
        <v>-1.7649223793675333</v>
      </c>
      <c r="F816" s="3">
        <f t="shared" si="152"/>
        <v>2001134.1790466071</v>
      </c>
      <c r="G816" s="14">
        <f t="shared" si="153"/>
        <v>2001134.179</v>
      </c>
      <c r="I816" s="18">
        <f t="shared" si="160"/>
        <v>-1265.8209533957211</v>
      </c>
      <c r="J816" s="18">
        <f t="shared" si="158"/>
        <v>275210.09057564096</v>
      </c>
      <c r="K816" s="21">
        <f t="shared" si="154"/>
        <v>100.05670895</v>
      </c>
      <c r="L816" s="21">
        <f t="shared" si="155"/>
        <v>113.81721347878205</v>
      </c>
      <c r="M816" s="19">
        <f t="shared" si="159"/>
        <v>2001134.179</v>
      </c>
      <c r="N816" s="19">
        <f t="shared" si="159"/>
        <v>2276344.269575641</v>
      </c>
    </row>
    <row r="817" spans="1:14" x14ac:dyDescent="0.15">
      <c r="A817" s="7">
        <f t="shared" si="156"/>
        <v>43519</v>
      </c>
      <c r="B817" s="10">
        <f t="shared" si="157"/>
        <v>2001134.1790466071</v>
      </c>
      <c r="C817" s="3">
        <f t="shared" si="149"/>
        <v>252.05479452054792</v>
      </c>
      <c r="D817" s="3">
        <f t="shared" si="150"/>
        <v>250.28965139545943</v>
      </c>
      <c r="E817" s="3">
        <f t="shared" si="151"/>
        <v>-1.7651431250884855</v>
      </c>
      <c r="F817" s="3">
        <f t="shared" si="152"/>
        <v>2001132.413903482</v>
      </c>
      <c r="G817" s="14">
        <f t="shared" si="153"/>
        <v>2001132.4140000001</v>
      </c>
      <c r="I817" s="18">
        <f t="shared" si="160"/>
        <v>-1267.5860965208096</v>
      </c>
      <c r="J817" s="18">
        <f t="shared" si="158"/>
        <v>275462.14537016151</v>
      </c>
      <c r="K817" s="21">
        <f t="shared" si="154"/>
        <v>100.05662070000001</v>
      </c>
      <c r="L817" s="21">
        <f t="shared" si="155"/>
        <v>113.82972796850808</v>
      </c>
      <c r="M817" s="19">
        <f t="shared" si="159"/>
        <v>2001132.4140000003</v>
      </c>
      <c r="N817" s="19">
        <f t="shared" si="159"/>
        <v>2276594.5593701615</v>
      </c>
    </row>
    <row r="818" spans="1:14" x14ac:dyDescent="0.15">
      <c r="A818" s="7">
        <f t="shared" si="156"/>
        <v>43520</v>
      </c>
      <c r="B818" s="10">
        <f t="shared" si="157"/>
        <v>2001132.413903482</v>
      </c>
      <c r="C818" s="3">
        <f t="shared" si="149"/>
        <v>252.05479452054792</v>
      </c>
      <c r="D818" s="3">
        <f t="shared" si="150"/>
        <v>250.28943062212895</v>
      </c>
      <c r="E818" s="3">
        <f t="shared" si="151"/>
        <v>-1.7653638984189683</v>
      </c>
      <c r="F818" s="3">
        <f t="shared" si="152"/>
        <v>2001130.6485395837</v>
      </c>
      <c r="G818" s="14">
        <f t="shared" si="153"/>
        <v>2001130.649</v>
      </c>
      <c r="I818" s="18">
        <f t="shared" si="160"/>
        <v>-1269.3514604192287</v>
      </c>
      <c r="J818" s="18">
        <f t="shared" si="158"/>
        <v>275714.20016468206</v>
      </c>
      <c r="K818" s="21">
        <f t="shared" si="154"/>
        <v>100.05653244999999</v>
      </c>
      <c r="L818" s="21">
        <f t="shared" si="155"/>
        <v>113.8422424582341</v>
      </c>
      <c r="M818" s="19">
        <f t="shared" si="159"/>
        <v>2001130.6489999997</v>
      </c>
      <c r="N818" s="19">
        <f t="shared" si="159"/>
        <v>2276844.849164682</v>
      </c>
    </row>
    <row r="819" spans="1:14" x14ac:dyDescent="0.15">
      <c r="A819" s="7">
        <f t="shared" si="156"/>
        <v>43521</v>
      </c>
      <c r="B819" s="10">
        <f t="shared" si="157"/>
        <v>2001130.6485395837</v>
      </c>
      <c r="C819" s="3">
        <f t="shared" si="149"/>
        <v>252.05479452054792</v>
      </c>
      <c r="D819" s="3">
        <f t="shared" si="150"/>
        <v>250.28920982118549</v>
      </c>
      <c r="E819" s="3">
        <f t="shared" si="151"/>
        <v>-1.7655846993624209</v>
      </c>
      <c r="F819" s="3">
        <f t="shared" si="152"/>
        <v>2001128.8829548843</v>
      </c>
      <c r="G819" s="14">
        <f t="shared" si="153"/>
        <v>2001128.8829999999</v>
      </c>
      <c r="I819" s="18">
        <f t="shared" si="160"/>
        <v>-1271.1170451185912</v>
      </c>
      <c r="J819" s="18">
        <f t="shared" si="158"/>
        <v>275966.2549592026</v>
      </c>
      <c r="K819" s="21">
        <f t="shared" si="154"/>
        <v>100.05644414999999</v>
      </c>
      <c r="L819" s="21">
        <f t="shared" si="155"/>
        <v>113.85475689796013</v>
      </c>
      <c r="M819" s="19">
        <f t="shared" si="159"/>
        <v>2001128.8829999999</v>
      </c>
      <c r="N819" s="19">
        <f t="shared" si="159"/>
        <v>2277095.1379592028</v>
      </c>
    </row>
    <row r="820" spans="1:14" x14ac:dyDescent="0.15">
      <c r="A820" s="7">
        <f t="shared" si="156"/>
        <v>43522</v>
      </c>
      <c r="B820" s="10">
        <f t="shared" si="157"/>
        <v>2001128.8829548843</v>
      </c>
      <c r="C820" s="3">
        <f t="shared" si="149"/>
        <v>252.05479452054792</v>
      </c>
      <c r="D820" s="3">
        <f t="shared" si="150"/>
        <v>250.2889889926256</v>
      </c>
      <c r="E820" s="3">
        <f t="shared" si="151"/>
        <v>-1.7658055279223106</v>
      </c>
      <c r="F820" s="3">
        <f t="shared" si="152"/>
        <v>2001127.1171493563</v>
      </c>
      <c r="G820" s="14">
        <f t="shared" si="153"/>
        <v>2001127.1170000001</v>
      </c>
      <c r="I820" s="18">
        <f t="shared" si="160"/>
        <v>-1272.8828506465136</v>
      </c>
      <c r="J820" s="18">
        <f t="shared" si="158"/>
        <v>276218.30975372315</v>
      </c>
      <c r="K820" s="21">
        <f t="shared" si="154"/>
        <v>100.05635585000002</v>
      </c>
      <c r="L820" s="21">
        <f t="shared" si="155"/>
        <v>113.86727133768618</v>
      </c>
      <c r="M820" s="19">
        <f t="shared" si="159"/>
        <v>2001127.1170000006</v>
      </c>
      <c r="N820" s="19">
        <f t="shared" si="159"/>
        <v>2277345.4267537235</v>
      </c>
    </row>
    <row r="821" spans="1:14" x14ac:dyDescent="0.15">
      <c r="A821" s="7">
        <f t="shared" si="156"/>
        <v>43523</v>
      </c>
      <c r="B821" s="10">
        <f t="shared" si="157"/>
        <v>2001127.1171493563</v>
      </c>
      <c r="C821" s="3">
        <f t="shared" si="149"/>
        <v>252.05479452054792</v>
      </c>
      <c r="D821" s="3">
        <f t="shared" si="150"/>
        <v>250.28876813644581</v>
      </c>
      <c r="E821" s="3">
        <f t="shared" si="151"/>
        <v>-1.7660263841021049</v>
      </c>
      <c r="F821" s="3">
        <f t="shared" si="152"/>
        <v>2001125.3511229721</v>
      </c>
      <c r="G821" s="14">
        <f t="shared" si="153"/>
        <v>2001125.351</v>
      </c>
      <c r="I821" s="18">
        <f t="shared" si="160"/>
        <v>-1274.6488770306157</v>
      </c>
      <c r="J821" s="18">
        <f t="shared" si="158"/>
        <v>276470.3645482437</v>
      </c>
      <c r="K821" s="21">
        <f t="shared" si="154"/>
        <v>100.05626755000002</v>
      </c>
      <c r="L821" s="21">
        <f t="shared" si="155"/>
        <v>113.8797857774122</v>
      </c>
      <c r="M821" s="19">
        <f t="shared" si="159"/>
        <v>2001125.3510000003</v>
      </c>
      <c r="N821" s="19">
        <f t="shared" si="159"/>
        <v>2277595.7155482438</v>
      </c>
    </row>
    <row r="822" spans="1:14" x14ac:dyDescent="0.15">
      <c r="A822" s="7">
        <f t="shared" si="156"/>
        <v>43524</v>
      </c>
      <c r="B822" s="10">
        <f t="shared" si="157"/>
        <v>2001125.3511229721</v>
      </c>
      <c r="C822" s="3">
        <f t="shared" si="149"/>
        <v>252.05479452054792</v>
      </c>
      <c r="D822" s="3">
        <f t="shared" si="150"/>
        <v>250.28854725264267</v>
      </c>
      <c r="E822" s="3">
        <f t="shared" si="151"/>
        <v>-1.7662472679052428</v>
      </c>
      <c r="F822" s="3">
        <f t="shared" si="152"/>
        <v>2001123.5848757043</v>
      </c>
      <c r="G822" s="14">
        <f t="shared" si="153"/>
        <v>2001123.585</v>
      </c>
      <c r="I822" s="18">
        <f t="shared" si="160"/>
        <v>-1276.4151242985211</v>
      </c>
      <c r="J822" s="18">
        <f t="shared" si="158"/>
        <v>276722.41934276425</v>
      </c>
      <c r="K822" s="21">
        <f t="shared" si="154"/>
        <v>100.05617924999999</v>
      </c>
      <c r="L822" s="21">
        <f t="shared" si="155"/>
        <v>113.8923002171382</v>
      </c>
      <c r="M822" s="19">
        <f t="shared" si="159"/>
        <v>2001123.5849999997</v>
      </c>
      <c r="N822" s="19">
        <f t="shared" si="159"/>
        <v>2277846.0043427642</v>
      </c>
    </row>
    <row r="823" spans="1:14" x14ac:dyDescent="0.15">
      <c r="A823" s="7">
        <f t="shared" si="156"/>
        <v>43525</v>
      </c>
      <c r="B823" s="10">
        <f t="shared" si="157"/>
        <v>2001123.5848757043</v>
      </c>
      <c r="C823" s="3">
        <f t="shared" si="149"/>
        <v>252.05479452054792</v>
      </c>
      <c r="D823" s="3">
        <f t="shared" si="150"/>
        <v>250.28832634121275</v>
      </c>
      <c r="E823" s="3">
        <f t="shared" si="151"/>
        <v>-1.7664681793351633</v>
      </c>
      <c r="F823" s="3">
        <f t="shared" si="152"/>
        <v>2001121.8184075248</v>
      </c>
      <c r="G823" s="14">
        <f t="shared" si="153"/>
        <v>2001121.818</v>
      </c>
      <c r="I823" s="18">
        <f t="shared" si="160"/>
        <v>-1278.1815924778562</v>
      </c>
      <c r="J823" s="18">
        <f t="shared" si="158"/>
        <v>276974.47413728479</v>
      </c>
      <c r="K823" s="21">
        <f t="shared" si="154"/>
        <v>100.0560909</v>
      </c>
      <c r="L823" s="21">
        <f t="shared" si="155"/>
        <v>113.90481460686425</v>
      </c>
      <c r="M823" s="19">
        <f t="shared" si="159"/>
        <v>2001121.8180000002</v>
      </c>
      <c r="N823" s="19">
        <f t="shared" si="159"/>
        <v>2278096.2921372848</v>
      </c>
    </row>
    <row r="824" spans="1:14" x14ac:dyDescent="0.15">
      <c r="A824" s="7">
        <f t="shared" si="156"/>
        <v>43526</v>
      </c>
      <c r="B824" s="10">
        <f t="shared" si="157"/>
        <v>2001121.8184075248</v>
      </c>
      <c r="C824" s="3">
        <f t="shared" si="149"/>
        <v>252.05479452054792</v>
      </c>
      <c r="D824" s="3">
        <f t="shared" si="150"/>
        <v>250.28810540215258</v>
      </c>
      <c r="E824" s="3">
        <f t="shared" si="151"/>
        <v>-1.7666891183953339</v>
      </c>
      <c r="F824" s="3">
        <f t="shared" si="152"/>
        <v>2001120.0517184064</v>
      </c>
      <c r="G824" s="14">
        <f t="shared" si="153"/>
        <v>2001120.0519999999</v>
      </c>
      <c r="I824" s="18">
        <f t="shared" si="160"/>
        <v>-1279.9482815962515</v>
      </c>
      <c r="J824" s="18">
        <f t="shared" si="158"/>
        <v>277226.52893180534</v>
      </c>
      <c r="K824" s="21">
        <f t="shared" si="154"/>
        <v>100.0560026</v>
      </c>
      <c r="L824" s="21">
        <f t="shared" si="155"/>
        <v>113.91732904659027</v>
      </c>
      <c r="M824" s="19">
        <f t="shared" si="159"/>
        <v>2001120.0519999999</v>
      </c>
      <c r="N824" s="19">
        <f t="shared" si="159"/>
        <v>2278346.5809318055</v>
      </c>
    </row>
    <row r="825" spans="1:14" x14ac:dyDescent="0.15">
      <c r="A825" s="7">
        <f t="shared" si="156"/>
        <v>43527</v>
      </c>
      <c r="B825" s="10">
        <f t="shared" si="157"/>
        <v>2001120.0517184064</v>
      </c>
      <c r="C825" s="3">
        <f t="shared" ref="C825:C868" si="161">$N$6*$E$6/100</f>
        <v>252.05479452054792</v>
      </c>
      <c r="D825" s="3">
        <f t="shared" si="150"/>
        <v>250.28788443545866</v>
      </c>
      <c r="E825" s="3">
        <f t="shared" si="151"/>
        <v>-1.7669100850892505</v>
      </c>
      <c r="F825" s="3">
        <f t="shared" si="152"/>
        <v>2001118.2848083214</v>
      </c>
      <c r="G825" s="14">
        <f t="shared" si="153"/>
        <v>2001118.2849999999</v>
      </c>
      <c r="I825" s="18">
        <f t="shared" si="160"/>
        <v>-1281.7151916813407</v>
      </c>
      <c r="J825" s="18">
        <f t="shared" si="158"/>
        <v>277478.58372632589</v>
      </c>
      <c r="K825" s="21">
        <f t="shared" si="154"/>
        <v>100.05591425</v>
      </c>
      <c r="L825" s="21">
        <f t="shared" si="155"/>
        <v>113.92984343631629</v>
      </c>
      <c r="M825" s="19">
        <f t="shared" si="159"/>
        <v>2001118.2849999999</v>
      </c>
      <c r="N825" s="19">
        <f t="shared" si="159"/>
        <v>2278596.8687263262</v>
      </c>
    </row>
    <row r="826" spans="1:14" x14ac:dyDescent="0.15">
      <c r="A826" s="7">
        <f t="shared" si="156"/>
        <v>43528</v>
      </c>
      <c r="B826" s="10">
        <f t="shared" si="157"/>
        <v>2001118.2848083214</v>
      </c>
      <c r="C826" s="3">
        <f t="shared" si="161"/>
        <v>252.05479452054792</v>
      </c>
      <c r="D826" s="3">
        <f t="shared" si="150"/>
        <v>250.28766344112765</v>
      </c>
      <c r="E826" s="3">
        <f t="shared" si="151"/>
        <v>-1.7671310794202668</v>
      </c>
      <c r="F826" s="3">
        <f t="shared" si="152"/>
        <v>2001116.5176772419</v>
      </c>
      <c r="G826" s="14">
        <f t="shared" si="153"/>
        <v>2001116.5179999999</v>
      </c>
      <c r="I826" s="18">
        <f t="shared" si="160"/>
        <v>-1283.482322760761</v>
      </c>
      <c r="J826" s="18">
        <f t="shared" si="158"/>
        <v>277730.63852084643</v>
      </c>
      <c r="K826" s="21">
        <f t="shared" si="154"/>
        <v>100.0558259</v>
      </c>
      <c r="L826" s="21">
        <f t="shared" si="155"/>
        <v>113.94235782604233</v>
      </c>
      <c r="M826" s="19">
        <f t="shared" si="159"/>
        <v>2001116.5180000002</v>
      </c>
      <c r="N826" s="19">
        <f t="shared" si="159"/>
        <v>2278847.1565208463</v>
      </c>
    </row>
    <row r="827" spans="1:14" x14ac:dyDescent="0.15">
      <c r="A827" s="7">
        <f t="shared" si="156"/>
        <v>43529</v>
      </c>
      <c r="B827" s="10">
        <f t="shared" si="157"/>
        <v>2001116.5176772419</v>
      </c>
      <c r="C827" s="3">
        <f t="shared" si="161"/>
        <v>252.05479452054792</v>
      </c>
      <c r="D827" s="3">
        <f t="shared" si="150"/>
        <v>250.28744241915595</v>
      </c>
      <c r="E827" s="3">
        <f t="shared" si="151"/>
        <v>-1.767352101391964</v>
      </c>
      <c r="F827" s="3">
        <f t="shared" si="152"/>
        <v>2001114.7503251405</v>
      </c>
      <c r="G827" s="14">
        <f t="shared" si="153"/>
        <v>2001114.75</v>
      </c>
      <c r="I827" s="18">
        <f t="shared" si="160"/>
        <v>-1285.2496748621529</v>
      </c>
      <c r="J827" s="18">
        <f t="shared" si="158"/>
        <v>277982.69331536698</v>
      </c>
      <c r="K827" s="21">
        <f t="shared" si="154"/>
        <v>100.05573750000001</v>
      </c>
      <c r="L827" s="21">
        <f t="shared" si="155"/>
        <v>113.95487216576835</v>
      </c>
      <c r="M827" s="19">
        <f t="shared" si="159"/>
        <v>2001114.75</v>
      </c>
      <c r="N827" s="19">
        <f t="shared" si="159"/>
        <v>2279097.4433153672</v>
      </c>
    </row>
    <row r="828" spans="1:14" x14ac:dyDescent="0.15">
      <c r="A828" s="7">
        <f t="shared" si="156"/>
        <v>43530</v>
      </c>
      <c r="B828" s="10">
        <f t="shared" si="157"/>
        <v>2001114.7503251405</v>
      </c>
      <c r="C828" s="3">
        <f t="shared" si="161"/>
        <v>252.05479452054792</v>
      </c>
      <c r="D828" s="3">
        <f t="shared" si="150"/>
        <v>250.28722136954022</v>
      </c>
      <c r="E828" s="3">
        <f t="shared" si="151"/>
        <v>-1.7675731510076957</v>
      </c>
      <c r="F828" s="3">
        <f t="shared" si="152"/>
        <v>2001112.9827519895</v>
      </c>
      <c r="G828" s="14">
        <f t="shared" si="153"/>
        <v>2001112.983</v>
      </c>
      <c r="I828" s="18">
        <f t="shared" si="160"/>
        <v>-1287.0172480131605</v>
      </c>
      <c r="J828" s="18">
        <f t="shared" si="158"/>
        <v>278234.74810988753</v>
      </c>
      <c r="K828" s="21">
        <f t="shared" si="154"/>
        <v>100.05564915000001</v>
      </c>
      <c r="L828" s="21">
        <f t="shared" si="155"/>
        <v>113.96738655549439</v>
      </c>
      <c r="M828" s="19">
        <f t="shared" si="159"/>
        <v>2001112.983</v>
      </c>
      <c r="N828" s="19">
        <f t="shared" si="159"/>
        <v>2279347.7311098878</v>
      </c>
    </row>
    <row r="829" spans="1:14" x14ac:dyDescent="0.15">
      <c r="A829" s="7">
        <f t="shared" si="156"/>
        <v>43531</v>
      </c>
      <c r="B829" s="10">
        <f t="shared" si="157"/>
        <v>2001112.9827519895</v>
      </c>
      <c r="C829" s="3">
        <f t="shared" si="161"/>
        <v>252.05479452054792</v>
      </c>
      <c r="D829" s="3">
        <f t="shared" si="150"/>
        <v>250.2870002922769</v>
      </c>
      <c r="E829" s="3">
        <f t="shared" si="151"/>
        <v>-1.7677942282710148</v>
      </c>
      <c r="F829" s="3">
        <f t="shared" si="152"/>
        <v>2001111.2149577613</v>
      </c>
      <c r="G829" s="14">
        <f t="shared" si="153"/>
        <v>2001111.2150000001</v>
      </c>
      <c r="I829" s="18">
        <f t="shared" si="160"/>
        <v>-1288.7850422414315</v>
      </c>
      <c r="J829" s="18">
        <f t="shared" si="158"/>
        <v>278486.80290440808</v>
      </c>
      <c r="K829" s="21">
        <f t="shared" si="154"/>
        <v>100.05556075</v>
      </c>
      <c r="L829" s="21">
        <f t="shared" si="155"/>
        <v>113.9799008952204</v>
      </c>
      <c r="M829" s="19">
        <f t="shared" si="159"/>
        <v>2001111.2150000001</v>
      </c>
      <c r="N829" s="19">
        <f t="shared" si="159"/>
        <v>2279598.0179044078</v>
      </c>
    </row>
    <row r="830" spans="1:14" x14ac:dyDescent="0.15">
      <c r="A830" s="7">
        <f t="shared" si="156"/>
        <v>43532</v>
      </c>
      <c r="B830" s="10">
        <f t="shared" si="157"/>
        <v>2001111.2149577613</v>
      </c>
      <c r="C830" s="3">
        <f t="shared" si="161"/>
        <v>252.05479452054792</v>
      </c>
      <c r="D830" s="3">
        <f t="shared" si="150"/>
        <v>250.28677918736264</v>
      </c>
      <c r="E830" s="3">
        <f t="shared" si="151"/>
        <v>-1.768015333185275</v>
      </c>
      <c r="F830" s="3">
        <f t="shared" si="152"/>
        <v>2001109.4469424281</v>
      </c>
      <c r="G830" s="14">
        <f t="shared" si="153"/>
        <v>2001109.4469999999</v>
      </c>
      <c r="I830" s="18">
        <f t="shared" si="160"/>
        <v>-1290.5530575746168</v>
      </c>
      <c r="J830" s="18">
        <f t="shared" si="158"/>
        <v>278738.85769892862</v>
      </c>
      <c r="K830" s="21">
        <f t="shared" si="154"/>
        <v>100.05547234999999</v>
      </c>
      <c r="L830" s="21">
        <f t="shared" si="155"/>
        <v>113.99241523494642</v>
      </c>
      <c r="M830" s="19">
        <f t="shared" si="159"/>
        <v>2001109.4469999999</v>
      </c>
      <c r="N830" s="19">
        <f t="shared" si="159"/>
        <v>2279848.3046989283</v>
      </c>
    </row>
    <row r="831" spans="1:14" x14ac:dyDescent="0.15">
      <c r="A831" s="7">
        <f t="shared" si="156"/>
        <v>43533</v>
      </c>
      <c r="B831" s="10">
        <f t="shared" si="157"/>
        <v>2001109.4469424281</v>
      </c>
      <c r="C831" s="3">
        <f t="shared" si="161"/>
        <v>252.05479452054792</v>
      </c>
      <c r="D831" s="3">
        <f t="shared" si="150"/>
        <v>250.28655805479389</v>
      </c>
      <c r="E831" s="3">
        <f t="shared" si="151"/>
        <v>-1.768236465754029</v>
      </c>
      <c r="F831" s="3">
        <f t="shared" si="152"/>
        <v>2001107.6787059624</v>
      </c>
      <c r="G831" s="14">
        <f t="shared" si="153"/>
        <v>2001107.679</v>
      </c>
      <c r="I831" s="18">
        <f t="shared" si="160"/>
        <v>-1292.3212940403707</v>
      </c>
      <c r="J831" s="18">
        <f t="shared" si="158"/>
        <v>278990.91249344917</v>
      </c>
      <c r="K831" s="21">
        <f t="shared" si="154"/>
        <v>100.05538394999999</v>
      </c>
      <c r="L831" s="21">
        <f t="shared" si="155"/>
        <v>114.00492957467245</v>
      </c>
      <c r="M831" s="19">
        <f t="shared" si="159"/>
        <v>2001107.6789999998</v>
      </c>
      <c r="N831" s="19">
        <f t="shared" si="159"/>
        <v>2280098.5914934487</v>
      </c>
    </row>
    <row r="832" spans="1:14" x14ac:dyDescent="0.15">
      <c r="A832" s="7">
        <f t="shared" si="156"/>
        <v>43534</v>
      </c>
      <c r="B832" s="10">
        <f t="shared" si="157"/>
        <v>2001107.6787059624</v>
      </c>
      <c r="C832" s="3">
        <f t="shared" si="161"/>
        <v>252.05479452054792</v>
      </c>
      <c r="D832" s="3">
        <f t="shared" si="150"/>
        <v>250.28633689456726</v>
      </c>
      <c r="E832" s="3">
        <f t="shared" si="151"/>
        <v>-1.768457625980659</v>
      </c>
      <c r="F832" s="3">
        <f t="shared" si="152"/>
        <v>2001105.9102483364</v>
      </c>
      <c r="G832" s="14">
        <f t="shared" si="153"/>
        <v>2001105.91</v>
      </c>
      <c r="I832" s="18">
        <f t="shared" si="160"/>
        <v>-1294.0897516663513</v>
      </c>
      <c r="J832" s="18">
        <f t="shared" si="158"/>
        <v>279242.96728796972</v>
      </c>
      <c r="K832" s="21">
        <f t="shared" si="154"/>
        <v>100.05529549999999</v>
      </c>
      <c r="L832" s="21">
        <f t="shared" si="155"/>
        <v>114.01744386439847</v>
      </c>
      <c r="M832" s="19">
        <f t="shared" si="159"/>
        <v>2001105.9099999997</v>
      </c>
      <c r="N832" s="19">
        <f t="shared" si="159"/>
        <v>2280348.8772879695</v>
      </c>
    </row>
    <row r="833" spans="1:14" x14ac:dyDescent="0.15">
      <c r="A833" s="7">
        <f t="shared" si="156"/>
        <v>43535</v>
      </c>
      <c r="B833" s="10">
        <f t="shared" si="157"/>
        <v>2001105.9102483364</v>
      </c>
      <c r="C833" s="3">
        <f t="shared" si="161"/>
        <v>252.05479452054792</v>
      </c>
      <c r="D833" s="3">
        <f t="shared" si="150"/>
        <v>250.28611570667923</v>
      </c>
      <c r="E833" s="3">
        <f t="shared" si="151"/>
        <v>-1.7686788138686893</v>
      </c>
      <c r="F833" s="3">
        <f t="shared" si="152"/>
        <v>2001104.1415695224</v>
      </c>
      <c r="G833" s="14">
        <f t="shared" si="153"/>
        <v>2001104.142</v>
      </c>
      <c r="I833" s="18">
        <f t="shared" si="160"/>
        <v>-1295.85843048022</v>
      </c>
      <c r="J833" s="18">
        <f t="shared" si="158"/>
        <v>279495.02208249026</v>
      </c>
      <c r="K833" s="21">
        <f t="shared" si="154"/>
        <v>100.0552071</v>
      </c>
      <c r="L833" s="21">
        <f t="shared" si="155"/>
        <v>114.02995820412451</v>
      </c>
      <c r="M833" s="19">
        <f t="shared" si="159"/>
        <v>2001104.1420000002</v>
      </c>
      <c r="N833" s="19">
        <f t="shared" si="159"/>
        <v>2280599.1640824904</v>
      </c>
    </row>
    <row r="834" spans="1:14" x14ac:dyDescent="0.15">
      <c r="A834" s="7">
        <f t="shared" si="156"/>
        <v>43536</v>
      </c>
      <c r="B834" s="10">
        <f t="shared" si="157"/>
        <v>2001104.1415695224</v>
      </c>
      <c r="C834" s="3">
        <f t="shared" si="161"/>
        <v>252.05479452054792</v>
      </c>
      <c r="D834" s="3">
        <f t="shared" si="150"/>
        <v>250.28589449112636</v>
      </c>
      <c r="E834" s="3">
        <f t="shared" si="151"/>
        <v>-1.7689000294215589</v>
      </c>
      <c r="F834" s="3">
        <f t="shared" si="152"/>
        <v>2001102.3726694931</v>
      </c>
      <c r="G834" s="14">
        <f t="shared" si="153"/>
        <v>2001102.3729999999</v>
      </c>
      <c r="I834" s="18">
        <f t="shared" si="160"/>
        <v>-1297.6273305096415</v>
      </c>
      <c r="J834" s="18">
        <f t="shared" si="158"/>
        <v>279747.07687701081</v>
      </c>
      <c r="K834" s="21">
        <f t="shared" si="154"/>
        <v>100.05511864999998</v>
      </c>
      <c r="L834" s="21">
        <f t="shared" si="155"/>
        <v>114.04247249385052</v>
      </c>
      <c r="M834" s="19">
        <f t="shared" si="159"/>
        <v>2001102.3729999994</v>
      </c>
      <c r="N834" s="19">
        <f t="shared" si="159"/>
        <v>2280849.4498770107</v>
      </c>
    </row>
    <row r="835" spans="1:14" x14ac:dyDescent="0.15">
      <c r="A835" s="7">
        <f t="shared" si="156"/>
        <v>43537</v>
      </c>
      <c r="B835" s="10">
        <f t="shared" si="157"/>
        <v>2001102.3726694931</v>
      </c>
      <c r="C835" s="3">
        <f t="shared" si="161"/>
        <v>252.05479452054792</v>
      </c>
      <c r="D835" s="3">
        <f t="shared" si="150"/>
        <v>250.28567324790521</v>
      </c>
      <c r="E835" s="3">
        <f t="shared" si="151"/>
        <v>-1.7691212726427068</v>
      </c>
      <c r="F835" s="3">
        <f t="shared" si="152"/>
        <v>2001100.6035482204</v>
      </c>
      <c r="G835" s="14">
        <f t="shared" si="153"/>
        <v>2001100.6040000001</v>
      </c>
      <c r="I835" s="18">
        <f t="shared" si="160"/>
        <v>-1299.3964517822842</v>
      </c>
      <c r="J835" s="18">
        <f t="shared" si="158"/>
        <v>279999.13167153136</v>
      </c>
      <c r="K835" s="21">
        <f t="shared" si="154"/>
        <v>100.05503019999999</v>
      </c>
      <c r="L835" s="21">
        <f t="shared" si="155"/>
        <v>114.05498678357655</v>
      </c>
      <c r="M835" s="19">
        <f t="shared" si="159"/>
        <v>2001100.6039999998</v>
      </c>
      <c r="N835" s="19">
        <f t="shared" si="159"/>
        <v>2281099.7356715309</v>
      </c>
    </row>
    <row r="836" spans="1:14" x14ac:dyDescent="0.15">
      <c r="A836" s="7">
        <f t="shared" si="156"/>
        <v>43538</v>
      </c>
      <c r="B836" s="10">
        <f t="shared" si="157"/>
        <v>2001100.6035482204</v>
      </c>
      <c r="C836" s="3">
        <f t="shared" si="161"/>
        <v>252.05479452054792</v>
      </c>
      <c r="D836" s="3">
        <f t="shared" si="150"/>
        <v>250.28545197701231</v>
      </c>
      <c r="E836" s="3">
        <f t="shared" si="151"/>
        <v>-1.7693425435356005</v>
      </c>
      <c r="F836" s="3">
        <f t="shared" si="152"/>
        <v>2001098.8342056768</v>
      </c>
      <c r="G836" s="14">
        <f t="shared" si="153"/>
        <v>2001098.834</v>
      </c>
      <c r="I836" s="18">
        <f t="shared" si="160"/>
        <v>-1301.1657943258199</v>
      </c>
      <c r="J836" s="18">
        <f t="shared" si="158"/>
        <v>280251.18646605191</v>
      </c>
      <c r="K836" s="21">
        <f t="shared" si="154"/>
        <v>100.0549417</v>
      </c>
      <c r="L836" s="21">
        <f t="shared" si="155"/>
        <v>114.0675010233026</v>
      </c>
      <c r="M836" s="19">
        <f t="shared" si="159"/>
        <v>2001098.834</v>
      </c>
      <c r="N836" s="19">
        <f t="shared" si="159"/>
        <v>2281350.020466052</v>
      </c>
    </row>
    <row r="837" spans="1:14" x14ac:dyDescent="0.15">
      <c r="A837" s="7">
        <f t="shared" si="156"/>
        <v>43539</v>
      </c>
      <c r="B837" s="10">
        <f t="shared" si="157"/>
        <v>2001098.8342056768</v>
      </c>
      <c r="C837" s="3">
        <f t="shared" si="161"/>
        <v>252.05479452054792</v>
      </c>
      <c r="D837" s="3">
        <f t="shared" si="150"/>
        <v>250.28523067844421</v>
      </c>
      <c r="E837" s="3">
        <f t="shared" si="151"/>
        <v>-1.7695638421037074</v>
      </c>
      <c r="F837" s="3">
        <f t="shared" si="152"/>
        <v>2001097.0646418347</v>
      </c>
      <c r="G837" s="14">
        <f t="shared" si="153"/>
        <v>2001097.0649999999</v>
      </c>
      <c r="I837" s="18">
        <f t="shared" si="160"/>
        <v>-1302.9353581679236</v>
      </c>
      <c r="J837" s="18">
        <f t="shared" si="158"/>
        <v>280503.24126057245</v>
      </c>
      <c r="K837" s="21">
        <f t="shared" si="154"/>
        <v>100.05485324999998</v>
      </c>
      <c r="L837" s="21">
        <f t="shared" si="155"/>
        <v>114.08001531302861</v>
      </c>
      <c r="M837" s="19">
        <f t="shared" si="159"/>
        <v>2001097.0649999997</v>
      </c>
      <c r="N837" s="19">
        <f t="shared" si="159"/>
        <v>2281600.3062605723</v>
      </c>
    </row>
    <row r="838" spans="1:14" x14ac:dyDescent="0.15">
      <c r="A838" s="7">
        <f t="shared" si="156"/>
        <v>43540</v>
      </c>
      <c r="B838" s="10">
        <f t="shared" si="157"/>
        <v>2001097.0646418347</v>
      </c>
      <c r="C838" s="3">
        <f t="shared" si="161"/>
        <v>252.05479452054792</v>
      </c>
      <c r="D838" s="3">
        <f t="shared" si="150"/>
        <v>250.28500935219742</v>
      </c>
      <c r="E838" s="3">
        <f t="shared" si="151"/>
        <v>-1.769785168350495</v>
      </c>
      <c r="F838" s="3">
        <f t="shared" si="152"/>
        <v>2001095.2948566664</v>
      </c>
      <c r="G838" s="14">
        <f t="shared" si="153"/>
        <v>2001095.2949999999</v>
      </c>
      <c r="I838" s="18">
        <f t="shared" si="160"/>
        <v>-1304.705143336274</v>
      </c>
      <c r="J838" s="18">
        <f t="shared" si="158"/>
        <v>280755.296055093</v>
      </c>
      <c r="K838" s="21">
        <f t="shared" si="154"/>
        <v>100.05476474999999</v>
      </c>
      <c r="L838" s="21">
        <f t="shared" si="155"/>
        <v>114.09252955275464</v>
      </c>
      <c r="M838" s="19">
        <f t="shared" si="159"/>
        <v>2001095.2949999997</v>
      </c>
      <c r="N838" s="19">
        <f t="shared" si="159"/>
        <v>2281850.5910550929</v>
      </c>
    </row>
    <row r="839" spans="1:14" x14ac:dyDescent="0.15">
      <c r="A839" s="7">
        <f t="shared" si="156"/>
        <v>43541</v>
      </c>
      <c r="B839" s="10">
        <f t="shared" si="157"/>
        <v>2001095.2948566664</v>
      </c>
      <c r="C839" s="3">
        <f t="shared" si="161"/>
        <v>252.05479452054792</v>
      </c>
      <c r="D839" s="3">
        <f t="shared" si="150"/>
        <v>250.28478799826848</v>
      </c>
      <c r="E839" s="3">
        <f t="shared" si="151"/>
        <v>-1.7700065222794308</v>
      </c>
      <c r="F839" s="3">
        <f t="shared" si="152"/>
        <v>2001093.5248501441</v>
      </c>
      <c r="G839" s="14">
        <f t="shared" si="153"/>
        <v>2001093.5249999999</v>
      </c>
      <c r="I839" s="18">
        <f t="shared" si="160"/>
        <v>-1306.4751498585533</v>
      </c>
      <c r="J839" s="18">
        <f t="shared" si="158"/>
        <v>281007.35084961355</v>
      </c>
      <c r="K839" s="21">
        <f t="shared" si="154"/>
        <v>100.05467625</v>
      </c>
      <c r="L839" s="21">
        <f t="shared" si="155"/>
        <v>114.10504379248067</v>
      </c>
      <c r="M839" s="19">
        <f t="shared" si="159"/>
        <v>2001093.5249999999</v>
      </c>
      <c r="N839" s="19">
        <f t="shared" si="159"/>
        <v>2282100.8758496135</v>
      </c>
    </row>
    <row r="840" spans="1:14" x14ac:dyDescent="0.15">
      <c r="A840" s="7">
        <f t="shared" si="156"/>
        <v>43542</v>
      </c>
      <c r="B840" s="10">
        <f t="shared" si="157"/>
        <v>2001093.5248501441</v>
      </c>
      <c r="C840" s="3">
        <f t="shared" si="161"/>
        <v>252.05479452054792</v>
      </c>
      <c r="D840" s="3">
        <f t="shared" si="150"/>
        <v>250.28456661665396</v>
      </c>
      <c r="E840" s="3">
        <f t="shared" si="151"/>
        <v>-1.7702279038939537</v>
      </c>
      <c r="F840" s="3">
        <f t="shared" si="152"/>
        <v>2001091.7546222401</v>
      </c>
      <c r="G840" s="14">
        <f t="shared" si="153"/>
        <v>2001091.7549999999</v>
      </c>
      <c r="I840" s="18">
        <f t="shared" si="160"/>
        <v>-1308.2453777624473</v>
      </c>
      <c r="J840" s="18">
        <f t="shared" si="158"/>
        <v>281259.40564413409</v>
      </c>
      <c r="K840" s="21">
        <f t="shared" si="154"/>
        <v>100.05458775</v>
      </c>
      <c r="L840" s="21">
        <f t="shared" si="155"/>
        <v>114.1175580322067</v>
      </c>
      <c r="M840" s="19">
        <f t="shared" si="159"/>
        <v>2001091.7549999999</v>
      </c>
      <c r="N840" s="19">
        <f t="shared" si="159"/>
        <v>2282351.160644134</v>
      </c>
    </row>
    <row r="841" spans="1:14" x14ac:dyDescent="0.15">
      <c r="A841" s="7">
        <f t="shared" si="156"/>
        <v>43543</v>
      </c>
      <c r="B841" s="10">
        <f t="shared" si="157"/>
        <v>2001091.7546222401</v>
      </c>
      <c r="C841" s="3">
        <f t="shared" si="161"/>
        <v>252.05479452054792</v>
      </c>
      <c r="D841" s="3">
        <f t="shared" si="150"/>
        <v>250.28434520735038</v>
      </c>
      <c r="E841" s="3">
        <f t="shared" si="151"/>
        <v>-1.7704493131975312</v>
      </c>
      <c r="F841" s="3">
        <f t="shared" si="152"/>
        <v>2001089.984172927</v>
      </c>
      <c r="G841" s="14">
        <f t="shared" si="153"/>
        <v>2001089.9839999999</v>
      </c>
      <c r="I841" s="18">
        <f t="shared" si="160"/>
        <v>-1310.0158270756449</v>
      </c>
      <c r="J841" s="18">
        <f t="shared" si="158"/>
        <v>281511.46043865464</v>
      </c>
      <c r="K841" s="21">
        <f t="shared" si="154"/>
        <v>100.05449920000001</v>
      </c>
      <c r="L841" s="21">
        <f t="shared" si="155"/>
        <v>114.13007222193275</v>
      </c>
      <c r="M841" s="19">
        <f t="shared" si="159"/>
        <v>2001089.9840000002</v>
      </c>
      <c r="N841" s="19">
        <f t="shared" si="159"/>
        <v>2282601.4444386549</v>
      </c>
    </row>
    <row r="842" spans="1:14" x14ac:dyDescent="0.15">
      <c r="A842" s="7">
        <f t="shared" si="156"/>
        <v>43544</v>
      </c>
      <c r="B842" s="10">
        <f t="shared" si="157"/>
        <v>2001089.984172927</v>
      </c>
      <c r="C842" s="3">
        <f t="shared" si="161"/>
        <v>252.05479452054792</v>
      </c>
      <c r="D842" s="3">
        <f t="shared" si="150"/>
        <v>250.28412377035428</v>
      </c>
      <c r="E842" s="3">
        <f t="shared" si="151"/>
        <v>-1.7706707501936307</v>
      </c>
      <c r="F842" s="3">
        <f t="shared" si="152"/>
        <v>2001088.2135021768</v>
      </c>
      <c r="G842" s="14">
        <f t="shared" si="153"/>
        <v>2001088.2139999999</v>
      </c>
      <c r="I842" s="18">
        <f t="shared" si="160"/>
        <v>-1311.7864978258385</v>
      </c>
      <c r="J842" s="18">
        <f t="shared" si="158"/>
        <v>281763.51523317519</v>
      </c>
      <c r="K842" s="21">
        <f t="shared" si="154"/>
        <v>100.05441069999999</v>
      </c>
      <c r="L842" s="21">
        <f t="shared" si="155"/>
        <v>114.14258646165875</v>
      </c>
      <c r="M842" s="19">
        <f t="shared" si="159"/>
        <v>2001088.2139999997</v>
      </c>
      <c r="N842" s="19">
        <f t="shared" si="159"/>
        <v>2282851.7292331751</v>
      </c>
    </row>
    <row r="843" spans="1:14" x14ac:dyDescent="0.15">
      <c r="A843" s="7">
        <f t="shared" si="156"/>
        <v>43545</v>
      </c>
      <c r="B843" s="10">
        <f t="shared" si="157"/>
        <v>2001088.2135021768</v>
      </c>
      <c r="C843" s="3">
        <f t="shared" si="161"/>
        <v>252.05479452054792</v>
      </c>
      <c r="D843" s="3">
        <f t="shared" si="150"/>
        <v>250.2839023056622</v>
      </c>
      <c r="E843" s="3">
        <f t="shared" si="151"/>
        <v>-1.7708922148857198</v>
      </c>
      <c r="F843" s="3">
        <f t="shared" si="152"/>
        <v>2001086.4426099618</v>
      </c>
      <c r="G843" s="14">
        <f t="shared" si="153"/>
        <v>2001086.443</v>
      </c>
      <c r="I843" s="18">
        <f t="shared" si="160"/>
        <v>-1313.5573900407242</v>
      </c>
      <c r="J843" s="18">
        <f t="shared" si="158"/>
        <v>282015.57002769574</v>
      </c>
      <c r="K843" s="21">
        <f t="shared" si="154"/>
        <v>100.05432215</v>
      </c>
      <c r="L843" s="21">
        <f t="shared" si="155"/>
        <v>114.15510065138479</v>
      </c>
      <c r="M843" s="19">
        <f t="shared" si="159"/>
        <v>2001086.4430000002</v>
      </c>
      <c r="N843" s="19">
        <f t="shared" si="159"/>
        <v>2283102.0130276959</v>
      </c>
    </row>
    <row r="844" spans="1:14" x14ac:dyDescent="0.15">
      <c r="A844" s="7">
        <f t="shared" si="156"/>
        <v>43546</v>
      </c>
      <c r="B844" s="10">
        <f t="shared" si="157"/>
        <v>2001086.4426099618</v>
      </c>
      <c r="C844" s="3">
        <f t="shared" si="161"/>
        <v>252.05479452054792</v>
      </c>
      <c r="D844" s="3">
        <f t="shared" ref="D844:D907" si="162">B844*$B$8</f>
        <v>250.28368081327062</v>
      </c>
      <c r="E844" s="3">
        <f t="shared" ref="E844:E907" si="163">D844-C844</f>
        <v>-1.7711137072772942</v>
      </c>
      <c r="F844" s="3">
        <f t="shared" ref="F844:F907" si="164">B844+E844</f>
        <v>2001084.6714962546</v>
      </c>
      <c r="G844" s="14">
        <f t="shared" ref="G844:G907" si="165">ROUND(B844+B844*$B$8-C844,3)</f>
        <v>2001084.6710000001</v>
      </c>
      <c r="I844" s="18">
        <f t="shared" si="160"/>
        <v>-1315.3285037480014</v>
      </c>
      <c r="J844" s="18">
        <f t="shared" si="158"/>
        <v>282267.62482221628</v>
      </c>
      <c r="K844" s="21">
        <f t="shared" ref="K844:K907" si="166">G844/$E$6*100</f>
        <v>100.05423355000001</v>
      </c>
      <c r="L844" s="21">
        <f t="shared" ref="L844:L907" si="167">K844+J844/$E$6*100</f>
        <v>114.16761479111082</v>
      </c>
      <c r="M844" s="19">
        <f t="shared" si="159"/>
        <v>2001084.6710000003</v>
      </c>
      <c r="N844" s="19">
        <f t="shared" si="159"/>
        <v>2283352.2958222167</v>
      </c>
    </row>
    <row r="845" spans="1:14" x14ac:dyDescent="0.15">
      <c r="A845" s="7">
        <f t="shared" ref="A845:A908" si="168">A844+1</f>
        <v>43547</v>
      </c>
      <c r="B845" s="10">
        <f t="shared" ref="B845:B908" si="169">F844</f>
        <v>2001084.6714962546</v>
      </c>
      <c r="C845" s="3">
        <f t="shared" si="161"/>
        <v>252.05479452054792</v>
      </c>
      <c r="D845" s="3">
        <f t="shared" si="162"/>
        <v>250.28345929317618</v>
      </c>
      <c r="E845" s="3">
        <f t="shared" si="163"/>
        <v>-1.7713352273717362</v>
      </c>
      <c r="F845" s="3">
        <f t="shared" si="164"/>
        <v>2001082.9001610272</v>
      </c>
      <c r="G845" s="14">
        <f t="shared" si="165"/>
        <v>2001082.9</v>
      </c>
      <c r="I845" s="18">
        <f t="shared" si="160"/>
        <v>-1317.0998389753731</v>
      </c>
      <c r="J845" s="18">
        <f t="shared" ref="J845:J908" si="170">C845+J844</f>
        <v>282519.67961673683</v>
      </c>
      <c r="K845" s="21">
        <f t="shared" si="166"/>
        <v>100.05414500000001</v>
      </c>
      <c r="L845" s="21">
        <f t="shared" si="167"/>
        <v>114.18012898083686</v>
      </c>
      <c r="M845" s="19">
        <f t="shared" ref="M845:N908" si="171">K845*$E$6/100</f>
        <v>2001082.9</v>
      </c>
      <c r="N845" s="19">
        <f t="shared" si="171"/>
        <v>2283602.5796167371</v>
      </c>
    </row>
    <row r="846" spans="1:14" x14ac:dyDescent="0.15">
      <c r="A846" s="7">
        <f t="shared" si="168"/>
        <v>43548</v>
      </c>
      <c r="B846" s="10">
        <f t="shared" si="169"/>
        <v>2001082.9001610272</v>
      </c>
      <c r="C846" s="3">
        <f t="shared" si="161"/>
        <v>252.05479452054792</v>
      </c>
      <c r="D846" s="3">
        <f t="shared" si="162"/>
        <v>250.28323774537532</v>
      </c>
      <c r="E846" s="3">
        <f t="shared" si="163"/>
        <v>-1.7715567751725985</v>
      </c>
      <c r="F846" s="3">
        <f t="shared" si="164"/>
        <v>2001081.1286042521</v>
      </c>
      <c r="G846" s="14">
        <f t="shared" si="165"/>
        <v>2001081.129</v>
      </c>
      <c r="I846" s="18">
        <f t="shared" ref="I846:I909" si="172">E846+I845</f>
        <v>-1318.8713957505456</v>
      </c>
      <c r="J846" s="18">
        <f t="shared" si="170"/>
        <v>282771.73441125738</v>
      </c>
      <c r="K846" s="21">
        <f t="shared" si="166"/>
        <v>100.05405645</v>
      </c>
      <c r="L846" s="21">
        <f t="shared" si="167"/>
        <v>114.19264317056287</v>
      </c>
      <c r="M846" s="19">
        <f t="shared" si="171"/>
        <v>2001081.129</v>
      </c>
      <c r="N846" s="19">
        <f t="shared" si="171"/>
        <v>2283852.8634112575</v>
      </c>
    </row>
    <row r="847" spans="1:14" x14ac:dyDescent="0.15">
      <c r="A847" s="7">
        <f t="shared" si="168"/>
        <v>43549</v>
      </c>
      <c r="B847" s="10">
        <f t="shared" si="169"/>
        <v>2001081.1286042521</v>
      </c>
      <c r="C847" s="3">
        <f t="shared" si="161"/>
        <v>252.05479452054792</v>
      </c>
      <c r="D847" s="3">
        <f t="shared" si="162"/>
        <v>250.28301616986465</v>
      </c>
      <c r="E847" s="3">
        <f t="shared" si="163"/>
        <v>-1.7717783506832632</v>
      </c>
      <c r="F847" s="3">
        <f t="shared" si="164"/>
        <v>2001079.3568259014</v>
      </c>
      <c r="G847" s="14">
        <f t="shared" si="165"/>
        <v>2001079.3570000001</v>
      </c>
      <c r="I847" s="18">
        <f t="shared" si="172"/>
        <v>-1320.6431741012289</v>
      </c>
      <c r="J847" s="18">
        <f t="shared" si="170"/>
        <v>283023.78920577792</v>
      </c>
      <c r="K847" s="21">
        <f t="shared" si="166"/>
        <v>100.05396785000001</v>
      </c>
      <c r="L847" s="21">
        <f t="shared" si="167"/>
        <v>114.2051573102889</v>
      </c>
      <c r="M847" s="19">
        <f t="shared" si="171"/>
        <v>2001079.3570000001</v>
      </c>
      <c r="N847" s="19">
        <f t="shared" si="171"/>
        <v>2284103.1462057778</v>
      </c>
    </row>
    <row r="848" spans="1:14" x14ac:dyDescent="0.15">
      <c r="A848" s="7">
        <f t="shared" si="168"/>
        <v>43550</v>
      </c>
      <c r="B848" s="10">
        <f t="shared" si="169"/>
        <v>2001079.3568259014</v>
      </c>
      <c r="C848" s="3">
        <f t="shared" si="161"/>
        <v>252.05479452054792</v>
      </c>
      <c r="D848" s="3">
        <f t="shared" si="162"/>
        <v>250.28279456664063</v>
      </c>
      <c r="E848" s="3">
        <f t="shared" si="163"/>
        <v>-1.771999953907283</v>
      </c>
      <c r="F848" s="3">
        <f t="shared" si="164"/>
        <v>2001077.5848259474</v>
      </c>
      <c r="G848" s="14">
        <f t="shared" si="165"/>
        <v>2001077.585</v>
      </c>
      <c r="I848" s="18">
        <f t="shared" si="172"/>
        <v>-1322.415174055136</v>
      </c>
      <c r="J848" s="18">
        <f t="shared" si="170"/>
        <v>283275.84400029847</v>
      </c>
      <c r="K848" s="21">
        <f t="shared" si="166"/>
        <v>100.05387924999999</v>
      </c>
      <c r="L848" s="21">
        <f t="shared" si="167"/>
        <v>114.21767145001492</v>
      </c>
      <c r="M848" s="19">
        <f t="shared" si="171"/>
        <v>2001077.585</v>
      </c>
      <c r="N848" s="19">
        <f t="shared" si="171"/>
        <v>2284353.4290002985</v>
      </c>
    </row>
    <row r="849" spans="1:14" x14ac:dyDescent="0.15">
      <c r="A849" s="7">
        <f t="shared" si="168"/>
        <v>43551</v>
      </c>
      <c r="B849" s="10">
        <f t="shared" si="169"/>
        <v>2001077.5848259474</v>
      </c>
      <c r="C849" s="3">
        <f t="shared" si="161"/>
        <v>252.05479452054792</v>
      </c>
      <c r="D849" s="3">
        <f t="shared" si="162"/>
        <v>250.28257293569985</v>
      </c>
      <c r="E849" s="3">
        <f t="shared" si="163"/>
        <v>-1.7722215848480687</v>
      </c>
      <c r="F849" s="3">
        <f t="shared" si="164"/>
        <v>2001075.8126043626</v>
      </c>
      <c r="G849" s="14">
        <f t="shared" si="165"/>
        <v>2001075.8130000001</v>
      </c>
      <c r="I849" s="18">
        <f t="shared" si="172"/>
        <v>-1324.1873956399841</v>
      </c>
      <c r="J849" s="18">
        <f t="shared" si="170"/>
        <v>283527.89879481902</v>
      </c>
      <c r="K849" s="21">
        <f t="shared" si="166"/>
        <v>100.05379065</v>
      </c>
      <c r="L849" s="21">
        <f t="shared" si="167"/>
        <v>114.23018558974096</v>
      </c>
      <c r="M849" s="19">
        <f t="shared" si="171"/>
        <v>2001075.8129999998</v>
      </c>
      <c r="N849" s="19">
        <f t="shared" si="171"/>
        <v>2284603.7117948192</v>
      </c>
    </row>
    <row r="850" spans="1:14" x14ac:dyDescent="0.15">
      <c r="A850" s="7">
        <f t="shared" si="168"/>
        <v>43552</v>
      </c>
      <c r="B850" s="10">
        <f t="shared" si="169"/>
        <v>2001075.8126043626</v>
      </c>
      <c r="C850" s="3">
        <f t="shared" si="161"/>
        <v>252.05479452054792</v>
      </c>
      <c r="D850" s="3">
        <f t="shared" si="162"/>
        <v>250.28235127703883</v>
      </c>
      <c r="E850" s="3">
        <f t="shared" si="163"/>
        <v>-1.7724432435090876</v>
      </c>
      <c r="F850" s="3">
        <f t="shared" si="164"/>
        <v>2001074.0401611191</v>
      </c>
      <c r="G850" s="14">
        <f t="shared" si="165"/>
        <v>2001074.04</v>
      </c>
      <c r="I850" s="18">
        <f t="shared" si="172"/>
        <v>-1325.9598388834931</v>
      </c>
      <c r="J850" s="18">
        <f t="shared" si="170"/>
        <v>283779.95358933957</v>
      </c>
      <c r="K850" s="21">
        <f t="shared" si="166"/>
        <v>100.05370200000002</v>
      </c>
      <c r="L850" s="21">
        <f t="shared" si="167"/>
        <v>114.24269967946699</v>
      </c>
      <c r="M850" s="19">
        <f t="shared" si="171"/>
        <v>2001074.0400000003</v>
      </c>
      <c r="N850" s="19">
        <f t="shared" si="171"/>
        <v>2284853.9935893398</v>
      </c>
    </row>
    <row r="851" spans="1:14" x14ac:dyDescent="0.15">
      <c r="A851" s="7">
        <f t="shared" si="168"/>
        <v>43553</v>
      </c>
      <c r="B851" s="10">
        <f t="shared" si="169"/>
        <v>2001074.0401611191</v>
      </c>
      <c r="C851" s="3">
        <f t="shared" si="161"/>
        <v>252.05479452054792</v>
      </c>
      <c r="D851" s="3">
        <f t="shared" si="162"/>
        <v>250.28212959065408</v>
      </c>
      <c r="E851" s="3">
        <f t="shared" si="163"/>
        <v>-1.7726649298938355</v>
      </c>
      <c r="F851" s="3">
        <f t="shared" si="164"/>
        <v>2001072.2674961891</v>
      </c>
      <c r="G851" s="14">
        <f t="shared" si="165"/>
        <v>2001072.267</v>
      </c>
      <c r="I851" s="18">
        <f t="shared" si="172"/>
        <v>-1327.732503813387</v>
      </c>
      <c r="J851" s="18">
        <f t="shared" si="170"/>
        <v>284032.00838386011</v>
      </c>
      <c r="K851" s="21">
        <f t="shared" si="166"/>
        <v>100.05361335000001</v>
      </c>
      <c r="L851" s="21">
        <f t="shared" si="167"/>
        <v>114.25521376919301</v>
      </c>
      <c r="M851" s="19">
        <f t="shared" si="171"/>
        <v>2001072.2670000002</v>
      </c>
      <c r="N851" s="19">
        <f t="shared" si="171"/>
        <v>2285104.2753838603</v>
      </c>
    </row>
    <row r="852" spans="1:14" x14ac:dyDescent="0.15">
      <c r="A852" s="7">
        <f t="shared" si="168"/>
        <v>43554</v>
      </c>
      <c r="B852" s="10">
        <f t="shared" si="169"/>
        <v>2001072.2674961891</v>
      </c>
      <c r="C852" s="3">
        <f t="shared" si="161"/>
        <v>252.05479452054792</v>
      </c>
      <c r="D852" s="3">
        <f t="shared" si="162"/>
        <v>250.28190787654214</v>
      </c>
      <c r="E852" s="3">
        <f t="shared" si="163"/>
        <v>-1.77288664400578</v>
      </c>
      <c r="F852" s="3">
        <f t="shared" si="164"/>
        <v>2001070.494609545</v>
      </c>
      <c r="G852" s="14">
        <f t="shared" si="165"/>
        <v>2001070.4950000001</v>
      </c>
      <c r="I852" s="18">
        <f t="shared" si="172"/>
        <v>-1329.5053904573929</v>
      </c>
      <c r="J852" s="18">
        <f t="shared" si="170"/>
        <v>284284.06317838066</v>
      </c>
      <c r="K852" s="21">
        <f t="shared" si="166"/>
        <v>100.05352474999999</v>
      </c>
      <c r="L852" s="21">
        <f t="shared" si="167"/>
        <v>114.26772790891903</v>
      </c>
      <c r="M852" s="19">
        <f t="shared" si="171"/>
        <v>2001070.4950000001</v>
      </c>
      <c r="N852" s="19">
        <f t="shared" si="171"/>
        <v>2285354.5581783806</v>
      </c>
    </row>
    <row r="853" spans="1:14" x14ac:dyDescent="0.15">
      <c r="A853" s="7">
        <f t="shared" si="168"/>
        <v>43555</v>
      </c>
      <c r="B853" s="10">
        <f t="shared" si="169"/>
        <v>2001070.494609545</v>
      </c>
      <c r="C853" s="3">
        <f t="shared" si="161"/>
        <v>252.05479452054792</v>
      </c>
      <c r="D853" s="3">
        <f t="shared" si="162"/>
        <v>250.28168613469956</v>
      </c>
      <c r="E853" s="3">
        <f t="shared" si="163"/>
        <v>-1.7731083858483601</v>
      </c>
      <c r="F853" s="3">
        <f t="shared" si="164"/>
        <v>2001068.7215011592</v>
      </c>
      <c r="G853" s="14">
        <f t="shared" si="165"/>
        <v>2001068.7220000001</v>
      </c>
      <c r="I853" s="18">
        <f t="shared" si="172"/>
        <v>-1331.2784988432413</v>
      </c>
      <c r="J853" s="18">
        <f t="shared" si="170"/>
        <v>284536.11797290121</v>
      </c>
      <c r="K853" s="21">
        <f t="shared" si="166"/>
        <v>100.0534361</v>
      </c>
      <c r="L853" s="21">
        <f t="shared" si="167"/>
        <v>114.28024199864505</v>
      </c>
      <c r="M853" s="19">
        <f t="shared" si="171"/>
        <v>2001068.7219999998</v>
      </c>
      <c r="N853" s="19">
        <f t="shared" si="171"/>
        <v>2285604.8399729012</v>
      </c>
    </row>
    <row r="854" spans="1:14" x14ac:dyDescent="0.15">
      <c r="A854" s="7">
        <f t="shared" si="168"/>
        <v>43556</v>
      </c>
      <c r="B854" s="10">
        <f t="shared" si="169"/>
        <v>2001068.7215011592</v>
      </c>
      <c r="C854" s="3">
        <f t="shared" si="161"/>
        <v>252.05479452054792</v>
      </c>
      <c r="D854" s="3">
        <f t="shared" si="162"/>
        <v>250.28146436512287</v>
      </c>
      <c r="E854" s="3">
        <f t="shared" si="163"/>
        <v>-1.7733301554250431</v>
      </c>
      <c r="F854" s="3">
        <f t="shared" si="164"/>
        <v>2001066.9481710037</v>
      </c>
      <c r="G854" s="14">
        <f t="shared" si="165"/>
        <v>2001066.9480000001</v>
      </c>
      <c r="I854" s="18">
        <f t="shared" si="172"/>
        <v>-1333.0518289986665</v>
      </c>
      <c r="J854" s="18">
        <f t="shared" si="170"/>
        <v>284788.17276742175</v>
      </c>
      <c r="K854" s="21">
        <f t="shared" si="166"/>
        <v>100.05334740000001</v>
      </c>
      <c r="L854" s="21">
        <f t="shared" si="167"/>
        <v>114.2927560383711</v>
      </c>
      <c r="M854" s="19">
        <f t="shared" si="171"/>
        <v>2001066.9480000001</v>
      </c>
      <c r="N854" s="19">
        <f t="shared" si="171"/>
        <v>2285855.120767422</v>
      </c>
    </row>
    <row r="855" spans="1:14" x14ac:dyDescent="0.15">
      <c r="A855" s="7">
        <f t="shared" si="168"/>
        <v>43557</v>
      </c>
      <c r="B855" s="10">
        <f t="shared" si="169"/>
        <v>2001066.9481710037</v>
      </c>
      <c r="C855" s="3">
        <f t="shared" si="161"/>
        <v>252.05479452054792</v>
      </c>
      <c r="D855" s="3">
        <f t="shared" si="162"/>
        <v>250.28124256780859</v>
      </c>
      <c r="E855" s="3">
        <f t="shared" si="163"/>
        <v>-1.7735519527393251</v>
      </c>
      <c r="F855" s="3">
        <f t="shared" si="164"/>
        <v>2001065.1746190509</v>
      </c>
      <c r="G855" s="14">
        <f t="shared" si="165"/>
        <v>2001065.175</v>
      </c>
      <c r="I855" s="18">
        <f t="shared" si="172"/>
        <v>-1334.8253809514058</v>
      </c>
      <c r="J855" s="18">
        <f t="shared" si="170"/>
        <v>285040.2275619423</v>
      </c>
      <c r="K855" s="21">
        <f t="shared" si="166"/>
        <v>100.05325875</v>
      </c>
      <c r="L855" s="21">
        <f t="shared" si="167"/>
        <v>114.30527012809711</v>
      </c>
      <c r="M855" s="19">
        <f t="shared" si="171"/>
        <v>2001065.175</v>
      </c>
      <c r="N855" s="19">
        <f t="shared" si="171"/>
        <v>2286105.4025619421</v>
      </c>
    </row>
    <row r="856" spans="1:14" x14ac:dyDescent="0.15">
      <c r="A856" s="7">
        <f t="shared" si="168"/>
        <v>43558</v>
      </c>
      <c r="B856" s="10">
        <f t="shared" si="169"/>
        <v>2001065.1746190509</v>
      </c>
      <c r="C856" s="3">
        <f t="shared" si="161"/>
        <v>252.05479452054792</v>
      </c>
      <c r="D856" s="3">
        <f t="shared" si="162"/>
        <v>250.28102074275327</v>
      </c>
      <c r="E856" s="3">
        <f t="shared" si="163"/>
        <v>-1.773773777794645</v>
      </c>
      <c r="F856" s="3">
        <f t="shared" si="164"/>
        <v>2001063.4008452732</v>
      </c>
      <c r="G856" s="14">
        <f t="shared" si="165"/>
        <v>2001063.4010000001</v>
      </c>
      <c r="I856" s="18">
        <f t="shared" si="172"/>
        <v>-1336.5991547292006</v>
      </c>
      <c r="J856" s="18">
        <f t="shared" si="170"/>
        <v>285292.28235646285</v>
      </c>
      <c r="K856" s="21">
        <f t="shared" si="166"/>
        <v>100.05317005000001</v>
      </c>
      <c r="L856" s="21">
        <f t="shared" si="167"/>
        <v>114.31778416782315</v>
      </c>
      <c r="M856" s="19">
        <f t="shared" si="171"/>
        <v>2001063.4010000003</v>
      </c>
      <c r="N856" s="19">
        <f t="shared" si="171"/>
        <v>2286355.683356463</v>
      </c>
    </row>
    <row r="857" spans="1:14" x14ac:dyDescent="0.15">
      <c r="A857" s="7">
        <f t="shared" si="168"/>
        <v>43559</v>
      </c>
      <c r="B857" s="10">
        <f t="shared" si="169"/>
        <v>2001063.4008452732</v>
      </c>
      <c r="C857" s="3">
        <f t="shared" si="161"/>
        <v>252.05479452054792</v>
      </c>
      <c r="D857" s="3">
        <f t="shared" si="162"/>
        <v>250.28079888995342</v>
      </c>
      <c r="E857" s="3">
        <f t="shared" si="163"/>
        <v>-1.7739956305944986</v>
      </c>
      <c r="F857" s="3">
        <f t="shared" si="164"/>
        <v>2001061.6268496425</v>
      </c>
      <c r="G857" s="14">
        <f t="shared" si="165"/>
        <v>2001061.6270000001</v>
      </c>
      <c r="I857" s="18">
        <f t="shared" si="172"/>
        <v>-1338.3731503597951</v>
      </c>
      <c r="J857" s="18">
        <f t="shared" si="170"/>
        <v>285544.3371509834</v>
      </c>
      <c r="K857" s="21">
        <f t="shared" si="166"/>
        <v>100.05308135</v>
      </c>
      <c r="L857" s="21">
        <f t="shared" si="167"/>
        <v>114.33029820754916</v>
      </c>
      <c r="M857" s="19">
        <f t="shared" si="171"/>
        <v>2001061.6269999999</v>
      </c>
      <c r="N857" s="19">
        <f t="shared" si="171"/>
        <v>2286605.9641509834</v>
      </c>
    </row>
    <row r="858" spans="1:14" x14ac:dyDescent="0.15">
      <c r="A858" s="7">
        <f t="shared" si="168"/>
        <v>43560</v>
      </c>
      <c r="B858" s="10">
        <f t="shared" si="169"/>
        <v>2001061.6268496425</v>
      </c>
      <c r="C858" s="3">
        <f t="shared" si="161"/>
        <v>252.05479452054792</v>
      </c>
      <c r="D858" s="3">
        <f t="shared" si="162"/>
        <v>250.28057700940556</v>
      </c>
      <c r="E858" s="3">
        <f t="shared" si="163"/>
        <v>-1.7742175111423535</v>
      </c>
      <c r="F858" s="3">
        <f t="shared" si="164"/>
        <v>2001059.8526321314</v>
      </c>
      <c r="G858" s="14">
        <f t="shared" si="165"/>
        <v>2001059.8529999999</v>
      </c>
      <c r="I858" s="18">
        <f t="shared" si="172"/>
        <v>-1340.1473678709374</v>
      </c>
      <c r="J858" s="18">
        <f t="shared" si="170"/>
        <v>285796.39194550394</v>
      </c>
      <c r="K858" s="21">
        <f t="shared" si="166"/>
        <v>100.05299264999998</v>
      </c>
      <c r="L858" s="21">
        <f t="shared" si="167"/>
        <v>114.34281224727518</v>
      </c>
      <c r="M858" s="19">
        <f t="shared" si="171"/>
        <v>2001059.8529999994</v>
      </c>
      <c r="N858" s="19">
        <f t="shared" si="171"/>
        <v>2286856.2449455033</v>
      </c>
    </row>
    <row r="859" spans="1:14" x14ac:dyDescent="0.15">
      <c r="A859" s="7">
        <f t="shared" si="168"/>
        <v>43561</v>
      </c>
      <c r="B859" s="10">
        <f t="shared" si="169"/>
        <v>2001059.8526321314</v>
      </c>
      <c r="C859" s="3">
        <f t="shared" si="161"/>
        <v>252.05479452054792</v>
      </c>
      <c r="D859" s="3">
        <f t="shared" si="162"/>
        <v>250.28035510110627</v>
      </c>
      <c r="E859" s="3">
        <f t="shared" si="163"/>
        <v>-1.7744394194416486</v>
      </c>
      <c r="F859" s="3">
        <f t="shared" si="164"/>
        <v>2001058.078192712</v>
      </c>
      <c r="G859" s="14">
        <f t="shared" si="165"/>
        <v>2001058.078</v>
      </c>
      <c r="I859" s="18">
        <f t="shared" si="172"/>
        <v>-1341.9218072903791</v>
      </c>
      <c r="J859" s="18">
        <f t="shared" si="170"/>
        <v>286048.44674002449</v>
      </c>
      <c r="K859" s="21">
        <f t="shared" si="166"/>
        <v>100.05290389999999</v>
      </c>
      <c r="L859" s="21">
        <f t="shared" si="167"/>
        <v>114.35532623700121</v>
      </c>
      <c r="M859" s="19">
        <f t="shared" si="171"/>
        <v>2001058.0779999997</v>
      </c>
      <c r="N859" s="19">
        <f t="shared" si="171"/>
        <v>2287106.524740024</v>
      </c>
    </row>
    <row r="860" spans="1:14" x14ac:dyDescent="0.15">
      <c r="A860" s="7">
        <f t="shared" si="168"/>
        <v>43562</v>
      </c>
      <c r="B860" s="10">
        <f t="shared" si="169"/>
        <v>2001058.078192712</v>
      </c>
      <c r="C860" s="3">
        <f t="shared" si="161"/>
        <v>252.05479452054792</v>
      </c>
      <c r="D860" s="3">
        <f t="shared" si="162"/>
        <v>250.28013316505204</v>
      </c>
      <c r="E860" s="3">
        <f t="shared" si="163"/>
        <v>-1.7746613554958799</v>
      </c>
      <c r="F860" s="3">
        <f t="shared" si="164"/>
        <v>2001056.3035313566</v>
      </c>
      <c r="G860" s="14">
        <f t="shared" si="165"/>
        <v>2001056.304</v>
      </c>
      <c r="I860" s="18">
        <f t="shared" si="172"/>
        <v>-1343.696468645875</v>
      </c>
      <c r="J860" s="18">
        <f t="shared" si="170"/>
        <v>286300.50153454504</v>
      </c>
      <c r="K860" s="21">
        <f t="shared" si="166"/>
        <v>100.0528152</v>
      </c>
      <c r="L860" s="21">
        <f t="shared" si="167"/>
        <v>114.36784027672725</v>
      </c>
      <c r="M860" s="19">
        <f t="shared" si="171"/>
        <v>2001056.304</v>
      </c>
      <c r="N860" s="19">
        <f t="shared" si="171"/>
        <v>2287356.8055345449</v>
      </c>
    </row>
    <row r="861" spans="1:14" x14ac:dyDescent="0.15">
      <c r="A861" s="7">
        <f t="shared" si="168"/>
        <v>43563</v>
      </c>
      <c r="B861" s="10">
        <f t="shared" si="169"/>
        <v>2001056.3035313566</v>
      </c>
      <c r="C861" s="3">
        <f t="shared" si="161"/>
        <v>252.05479452054792</v>
      </c>
      <c r="D861" s="3">
        <f t="shared" si="162"/>
        <v>250.27991120123937</v>
      </c>
      <c r="E861" s="3">
        <f t="shared" si="163"/>
        <v>-1.7748833193085432</v>
      </c>
      <c r="F861" s="3">
        <f t="shared" si="164"/>
        <v>2001054.5286480372</v>
      </c>
      <c r="G861" s="14">
        <f t="shared" si="165"/>
        <v>2001054.5290000001</v>
      </c>
      <c r="I861" s="18">
        <f t="shared" si="172"/>
        <v>-1345.4713519651837</v>
      </c>
      <c r="J861" s="18">
        <f t="shared" si="170"/>
        <v>286552.55632906558</v>
      </c>
      <c r="K861" s="21">
        <f t="shared" si="166"/>
        <v>100.05272645000001</v>
      </c>
      <c r="L861" s="21">
        <f t="shared" si="167"/>
        <v>114.38035426645328</v>
      </c>
      <c r="M861" s="19">
        <f t="shared" si="171"/>
        <v>2001054.5290000001</v>
      </c>
      <c r="N861" s="19">
        <f t="shared" si="171"/>
        <v>2287607.0853290656</v>
      </c>
    </row>
    <row r="862" spans="1:14" x14ac:dyDescent="0.15">
      <c r="A862" s="7">
        <f t="shared" si="168"/>
        <v>43564</v>
      </c>
      <c r="B862" s="10">
        <f t="shared" si="169"/>
        <v>2001054.5286480372</v>
      </c>
      <c r="C862" s="3">
        <f t="shared" si="161"/>
        <v>252.05479452054792</v>
      </c>
      <c r="D862" s="3">
        <f t="shared" si="162"/>
        <v>250.27968920966484</v>
      </c>
      <c r="E862" s="3">
        <f t="shared" si="163"/>
        <v>-1.7751053108830774</v>
      </c>
      <c r="F862" s="3">
        <f t="shared" si="164"/>
        <v>2001052.7535427264</v>
      </c>
      <c r="G862" s="14">
        <f t="shared" si="165"/>
        <v>2001052.754</v>
      </c>
      <c r="I862" s="18">
        <f t="shared" si="172"/>
        <v>-1347.2464572760668</v>
      </c>
      <c r="J862" s="18">
        <f t="shared" si="170"/>
        <v>286804.61112358613</v>
      </c>
      <c r="K862" s="21">
        <f t="shared" si="166"/>
        <v>100.05263769999999</v>
      </c>
      <c r="L862" s="21">
        <f t="shared" si="167"/>
        <v>114.3928682561793</v>
      </c>
      <c r="M862" s="19">
        <f t="shared" si="171"/>
        <v>2001052.7539999997</v>
      </c>
      <c r="N862" s="19">
        <f t="shared" si="171"/>
        <v>2287857.3651235863</v>
      </c>
    </row>
    <row r="863" spans="1:14" x14ac:dyDescent="0.15">
      <c r="A863" s="7">
        <f t="shared" si="168"/>
        <v>43565</v>
      </c>
      <c r="B863" s="10">
        <f t="shared" si="169"/>
        <v>2001052.7535427264</v>
      </c>
      <c r="C863" s="3">
        <f t="shared" si="161"/>
        <v>252.05479452054792</v>
      </c>
      <c r="D863" s="3">
        <f t="shared" si="162"/>
        <v>250.27946719032497</v>
      </c>
      <c r="E863" s="3">
        <f t="shared" si="163"/>
        <v>-1.7753273302229502</v>
      </c>
      <c r="F863" s="3">
        <f t="shared" si="164"/>
        <v>2001050.9782153962</v>
      </c>
      <c r="G863" s="14">
        <f t="shared" si="165"/>
        <v>2001050.9779999999</v>
      </c>
      <c r="I863" s="18">
        <f t="shared" si="172"/>
        <v>-1349.0217846062899</v>
      </c>
      <c r="J863" s="18">
        <f t="shared" si="170"/>
        <v>287056.66591810668</v>
      </c>
      <c r="K863" s="21">
        <f t="shared" si="166"/>
        <v>100.05254889999999</v>
      </c>
      <c r="L863" s="21">
        <f t="shared" si="167"/>
        <v>114.40538219590533</v>
      </c>
      <c r="M863" s="19">
        <f t="shared" si="171"/>
        <v>2001050.9779999999</v>
      </c>
      <c r="N863" s="19">
        <f t="shared" si="171"/>
        <v>2288107.6439181063</v>
      </c>
    </row>
    <row r="864" spans="1:14" x14ac:dyDescent="0.15">
      <c r="A864" s="7">
        <f t="shared" si="168"/>
        <v>43566</v>
      </c>
      <c r="B864" s="10">
        <f t="shared" si="169"/>
        <v>2001050.9782153962</v>
      </c>
      <c r="C864" s="3">
        <f t="shared" si="161"/>
        <v>252.05479452054792</v>
      </c>
      <c r="D864" s="3">
        <f t="shared" si="162"/>
        <v>250.27924514321626</v>
      </c>
      <c r="E864" s="3">
        <f t="shared" si="163"/>
        <v>-1.7755493773316573</v>
      </c>
      <c r="F864" s="3">
        <f t="shared" si="164"/>
        <v>2001049.2026660189</v>
      </c>
      <c r="G864" s="14">
        <f t="shared" si="165"/>
        <v>2001049.203</v>
      </c>
      <c r="I864" s="18">
        <f t="shared" si="172"/>
        <v>-1350.7973339836215</v>
      </c>
      <c r="J864" s="18">
        <f t="shared" si="170"/>
        <v>287308.72071262723</v>
      </c>
      <c r="K864" s="21">
        <f t="shared" si="166"/>
        <v>100.05246015</v>
      </c>
      <c r="L864" s="21">
        <f t="shared" si="167"/>
        <v>114.41789618563136</v>
      </c>
      <c r="M864" s="19">
        <f t="shared" si="171"/>
        <v>2001049.2030000002</v>
      </c>
      <c r="N864" s="19">
        <f t="shared" si="171"/>
        <v>2288357.9237126275</v>
      </c>
    </row>
    <row r="865" spans="1:14" x14ac:dyDescent="0.15">
      <c r="A865" s="7">
        <f t="shared" si="168"/>
        <v>43567</v>
      </c>
      <c r="B865" s="10">
        <f t="shared" si="169"/>
        <v>2001049.2026660189</v>
      </c>
      <c r="C865" s="3">
        <f t="shared" si="161"/>
        <v>252.05479452054792</v>
      </c>
      <c r="D865" s="3">
        <f t="shared" si="162"/>
        <v>250.27902306833525</v>
      </c>
      <c r="E865" s="3">
        <f t="shared" si="163"/>
        <v>-1.7757714522126662</v>
      </c>
      <c r="F865" s="3">
        <f t="shared" si="164"/>
        <v>2001047.4268945667</v>
      </c>
      <c r="G865" s="14">
        <f t="shared" si="165"/>
        <v>2001047.4269999999</v>
      </c>
      <c r="I865" s="18">
        <f t="shared" si="172"/>
        <v>-1352.5731054358341</v>
      </c>
      <c r="J865" s="18">
        <f t="shared" si="170"/>
        <v>287560.77550714777</v>
      </c>
      <c r="K865" s="21">
        <f t="shared" si="166"/>
        <v>100.05237135</v>
      </c>
      <c r="L865" s="21">
        <f t="shared" si="167"/>
        <v>114.43041012535738</v>
      </c>
      <c r="M865" s="19">
        <f t="shared" si="171"/>
        <v>2001047.4269999999</v>
      </c>
      <c r="N865" s="19">
        <f t="shared" si="171"/>
        <v>2288608.2025071476</v>
      </c>
    </row>
    <row r="866" spans="1:14" x14ac:dyDescent="0.15">
      <c r="A866" s="7">
        <f t="shared" si="168"/>
        <v>43568</v>
      </c>
      <c r="B866" s="10">
        <f t="shared" si="169"/>
        <v>2001047.4268945667</v>
      </c>
      <c r="C866" s="3">
        <f t="shared" si="161"/>
        <v>252.05479452054792</v>
      </c>
      <c r="D866" s="3">
        <f t="shared" si="162"/>
        <v>250.2788009656785</v>
      </c>
      <c r="E866" s="3">
        <f t="shared" si="163"/>
        <v>-1.7759935548694159</v>
      </c>
      <c r="F866" s="3">
        <f t="shared" si="164"/>
        <v>2001045.6509010119</v>
      </c>
      <c r="G866" s="14">
        <f t="shared" si="165"/>
        <v>2001045.6510000001</v>
      </c>
      <c r="I866" s="18">
        <f t="shared" si="172"/>
        <v>-1354.3490989907036</v>
      </c>
      <c r="J866" s="18">
        <f t="shared" si="170"/>
        <v>287812.83030166832</v>
      </c>
      <c r="K866" s="21">
        <f t="shared" si="166"/>
        <v>100.05228255</v>
      </c>
      <c r="L866" s="21">
        <f t="shared" si="167"/>
        <v>114.44292406508342</v>
      </c>
      <c r="M866" s="19">
        <f t="shared" si="171"/>
        <v>2001045.6509999998</v>
      </c>
      <c r="N866" s="19">
        <f t="shared" si="171"/>
        <v>2288858.4813016681</v>
      </c>
    </row>
    <row r="867" spans="1:14" x14ac:dyDescent="0.15">
      <c r="A867" s="7">
        <f t="shared" si="168"/>
        <v>43569</v>
      </c>
      <c r="B867" s="10">
        <f t="shared" si="169"/>
        <v>2001045.6509010119</v>
      </c>
      <c r="C867" s="3">
        <f t="shared" si="161"/>
        <v>252.05479452054792</v>
      </c>
      <c r="D867" s="3">
        <f t="shared" si="162"/>
        <v>250.27857883524246</v>
      </c>
      <c r="E867" s="3">
        <f t="shared" si="163"/>
        <v>-1.7762156853054591</v>
      </c>
      <c r="F867" s="3">
        <f t="shared" si="164"/>
        <v>2001043.8746853266</v>
      </c>
      <c r="G867" s="14">
        <f t="shared" si="165"/>
        <v>2001043.875</v>
      </c>
      <c r="I867" s="18">
        <f t="shared" si="172"/>
        <v>-1356.1253146760091</v>
      </c>
      <c r="J867" s="18">
        <f t="shared" si="170"/>
        <v>288064.88509618887</v>
      </c>
      <c r="K867" s="21">
        <f t="shared" si="166"/>
        <v>100.05219375</v>
      </c>
      <c r="L867" s="21">
        <f t="shared" si="167"/>
        <v>114.45543800480945</v>
      </c>
      <c r="M867" s="19">
        <f t="shared" si="171"/>
        <v>2001043.875</v>
      </c>
      <c r="N867" s="19">
        <f t="shared" si="171"/>
        <v>2289108.7600961891</v>
      </c>
    </row>
    <row r="868" spans="1:14" x14ac:dyDescent="0.15">
      <c r="A868" s="7">
        <f t="shared" si="168"/>
        <v>43570</v>
      </c>
      <c r="B868" s="10">
        <f t="shared" si="169"/>
        <v>2001043.8746853266</v>
      </c>
      <c r="C868" s="3">
        <f t="shared" si="161"/>
        <v>252.05479452054792</v>
      </c>
      <c r="D868" s="3">
        <f t="shared" si="162"/>
        <v>250.27835667702374</v>
      </c>
      <c r="E868" s="3">
        <f t="shared" si="163"/>
        <v>-1.7764378435241781</v>
      </c>
      <c r="F868" s="3">
        <f t="shared" si="164"/>
        <v>2001042.0982474831</v>
      </c>
      <c r="G868" s="14">
        <f t="shared" si="165"/>
        <v>2001042.098</v>
      </c>
      <c r="I868" s="18">
        <f t="shared" si="172"/>
        <v>-1357.9017525195334</v>
      </c>
      <c r="J868" s="18">
        <f t="shared" si="170"/>
        <v>288316.93989070941</v>
      </c>
      <c r="K868" s="21">
        <f t="shared" si="166"/>
        <v>100.0521049</v>
      </c>
      <c r="L868" s="21">
        <f t="shared" si="167"/>
        <v>114.46795189453547</v>
      </c>
      <c r="M868" s="19">
        <f t="shared" si="171"/>
        <v>2001042.0980000002</v>
      </c>
      <c r="N868" s="19">
        <f t="shared" si="171"/>
        <v>2289359.0378907095</v>
      </c>
    </row>
    <row r="869" spans="1:14" x14ac:dyDescent="0.15">
      <c r="A869" s="7">
        <f t="shared" si="168"/>
        <v>43571</v>
      </c>
      <c r="B869" s="10">
        <f t="shared" si="169"/>
        <v>2001042.0982474831</v>
      </c>
      <c r="C869" s="3">
        <f>$N$7*$E$6/100</f>
        <v>252.05479452054792</v>
      </c>
      <c r="D869" s="3">
        <f t="shared" si="162"/>
        <v>250.27813449101879</v>
      </c>
      <c r="E869" s="3">
        <f t="shared" si="163"/>
        <v>-1.7766600295291255</v>
      </c>
      <c r="F869" s="3">
        <f t="shared" si="164"/>
        <v>2001040.3215874536</v>
      </c>
      <c r="G869" s="14">
        <f t="shared" si="165"/>
        <v>2001040.3219999999</v>
      </c>
      <c r="I869" s="18">
        <f t="shared" si="172"/>
        <v>-1359.6784125490626</v>
      </c>
      <c r="J869" s="18">
        <f t="shared" si="170"/>
        <v>288568.99468522996</v>
      </c>
      <c r="K869" s="21">
        <f t="shared" si="166"/>
        <v>100.0520161</v>
      </c>
      <c r="L869" s="21">
        <f t="shared" si="167"/>
        <v>114.48046583426151</v>
      </c>
      <c r="M869" s="19">
        <f t="shared" si="171"/>
        <v>2001040.3220000002</v>
      </c>
      <c r="N869" s="19">
        <f t="shared" si="171"/>
        <v>2289609.31668523</v>
      </c>
    </row>
    <row r="870" spans="1:14" x14ac:dyDescent="0.15">
      <c r="A870" s="7">
        <f t="shared" si="168"/>
        <v>43572</v>
      </c>
      <c r="B870" s="10">
        <f t="shared" si="169"/>
        <v>2001040.3215874536</v>
      </c>
      <c r="C870" s="3">
        <f t="shared" ref="C870:C933" si="173">$N$7*$E$6/100</f>
        <v>252.05479452054792</v>
      </c>
      <c r="D870" s="3">
        <f t="shared" si="162"/>
        <v>250.2779122772242</v>
      </c>
      <c r="E870" s="3">
        <f t="shared" si="163"/>
        <v>-1.7768822433237119</v>
      </c>
      <c r="F870" s="3">
        <f t="shared" si="164"/>
        <v>2001038.5447052103</v>
      </c>
      <c r="G870" s="14">
        <f t="shared" si="165"/>
        <v>2001038.5449999999</v>
      </c>
      <c r="I870" s="18">
        <f t="shared" si="172"/>
        <v>-1361.4552947923862</v>
      </c>
      <c r="J870" s="18">
        <f t="shared" si="170"/>
        <v>288821.04947975051</v>
      </c>
      <c r="K870" s="21">
        <f t="shared" si="166"/>
        <v>100.05192725000001</v>
      </c>
      <c r="L870" s="21">
        <f t="shared" si="167"/>
        <v>114.49297972398753</v>
      </c>
      <c r="M870" s="19">
        <f t="shared" si="171"/>
        <v>2001038.5449999999</v>
      </c>
      <c r="N870" s="19">
        <f t="shared" si="171"/>
        <v>2289859.5944797508</v>
      </c>
    </row>
    <row r="871" spans="1:14" x14ac:dyDescent="0.15">
      <c r="A871" s="7">
        <f t="shared" si="168"/>
        <v>43573</v>
      </c>
      <c r="B871" s="10">
        <f t="shared" si="169"/>
        <v>2001038.5447052103</v>
      </c>
      <c r="C871" s="3">
        <f t="shared" si="173"/>
        <v>252.05479452054792</v>
      </c>
      <c r="D871" s="3">
        <f t="shared" si="162"/>
        <v>250.27769003563645</v>
      </c>
      <c r="E871" s="3">
        <f t="shared" si="163"/>
        <v>-1.7771044849114617</v>
      </c>
      <c r="F871" s="3">
        <f t="shared" si="164"/>
        <v>2001036.7676007254</v>
      </c>
      <c r="G871" s="14">
        <f t="shared" si="165"/>
        <v>2001036.7679999999</v>
      </c>
      <c r="I871" s="18">
        <f t="shared" si="172"/>
        <v>-1363.2323992772976</v>
      </c>
      <c r="J871" s="18">
        <f t="shared" si="170"/>
        <v>289073.10427427106</v>
      </c>
      <c r="K871" s="21">
        <f t="shared" si="166"/>
        <v>100.05183840000001</v>
      </c>
      <c r="L871" s="21">
        <f t="shared" si="167"/>
        <v>114.50549361371355</v>
      </c>
      <c r="M871" s="19">
        <f t="shared" si="171"/>
        <v>2001036.7680000002</v>
      </c>
      <c r="N871" s="19">
        <f t="shared" si="171"/>
        <v>2290109.8722742707</v>
      </c>
    </row>
    <row r="872" spans="1:14" x14ac:dyDescent="0.15">
      <c r="A872" s="7">
        <f t="shared" si="168"/>
        <v>43574</v>
      </c>
      <c r="B872" s="10">
        <f t="shared" si="169"/>
        <v>2001036.7676007254</v>
      </c>
      <c r="C872" s="3">
        <f t="shared" si="173"/>
        <v>252.05479452054792</v>
      </c>
      <c r="D872" s="3">
        <f t="shared" si="162"/>
        <v>250.27746776625207</v>
      </c>
      <c r="E872" s="3">
        <f t="shared" si="163"/>
        <v>-1.7773267542958422</v>
      </c>
      <c r="F872" s="3">
        <f t="shared" si="164"/>
        <v>2001034.9902739711</v>
      </c>
      <c r="G872" s="14">
        <f t="shared" si="165"/>
        <v>2001034.99</v>
      </c>
      <c r="I872" s="18">
        <f t="shared" si="172"/>
        <v>-1365.0097260315936</v>
      </c>
      <c r="J872" s="18">
        <f t="shared" si="170"/>
        <v>289325.1590687916</v>
      </c>
      <c r="K872" s="21">
        <f t="shared" si="166"/>
        <v>100.0517495</v>
      </c>
      <c r="L872" s="21">
        <f t="shared" si="167"/>
        <v>114.51800745343958</v>
      </c>
      <c r="M872" s="19">
        <f t="shared" si="171"/>
        <v>2001034.99</v>
      </c>
      <c r="N872" s="19">
        <f t="shared" si="171"/>
        <v>2290360.1490687914</v>
      </c>
    </row>
    <row r="873" spans="1:14" x14ac:dyDescent="0.15">
      <c r="A873" s="7">
        <f t="shared" si="168"/>
        <v>43575</v>
      </c>
      <c r="B873" s="10">
        <f t="shared" si="169"/>
        <v>2001034.9902739711</v>
      </c>
      <c r="C873" s="3">
        <f t="shared" si="173"/>
        <v>252.05479452054792</v>
      </c>
      <c r="D873" s="3">
        <f t="shared" si="162"/>
        <v>250.27724546906762</v>
      </c>
      <c r="E873" s="3">
        <f t="shared" si="163"/>
        <v>-1.7775490514802925</v>
      </c>
      <c r="F873" s="3">
        <f t="shared" si="164"/>
        <v>2001033.2127249197</v>
      </c>
      <c r="G873" s="14">
        <f t="shared" si="165"/>
        <v>2001033.213</v>
      </c>
      <c r="I873" s="18">
        <f t="shared" si="172"/>
        <v>-1366.7872750830738</v>
      </c>
      <c r="J873" s="18">
        <f t="shared" si="170"/>
        <v>289577.21386331215</v>
      </c>
      <c r="K873" s="21">
        <f t="shared" si="166"/>
        <v>100.05166065</v>
      </c>
      <c r="L873" s="21">
        <f t="shared" si="167"/>
        <v>114.53052134316562</v>
      </c>
      <c r="M873" s="19">
        <f t="shared" si="171"/>
        <v>2001033.2130000002</v>
      </c>
      <c r="N873" s="19">
        <f t="shared" si="171"/>
        <v>2290610.4268633123</v>
      </c>
    </row>
    <row r="874" spans="1:14" x14ac:dyDescent="0.15">
      <c r="A874" s="7">
        <f t="shared" si="168"/>
        <v>43576</v>
      </c>
      <c r="B874" s="10">
        <f t="shared" si="169"/>
        <v>2001033.2127249197</v>
      </c>
      <c r="C874" s="3">
        <f t="shared" si="173"/>
        <v>252.05479452054792</v>
      </c>
      <c r="D874" s="3">
        <f t="shared" si="162"/>
        <v>250.27702314407958</v>
      </c>
      <c r="E874" s="3">
        <f t="shared" si="163"/>
        <v>-1.7777713764683369</v>
      </c>
      <c r="F874" s="3">
        <f t="shared" si="164"/>
        <v>2001031.4349535431</v>
      </c>
      <c r="G874" s="14">
        <f t="shared" si="165"/>
        <v>2001031.4350000001</v>
      </c>
      <c r="I874" s="18">
        <f t="shared" si="172"/>
        <v>-1368.5650464595421</v>
      </c>
      <c r="J874" s="18">
        <f t="shared" si="170"/>
        <v>289829.2686578327</v>
      </c>
      <c r="K874" s="21">
        <f t="shared" si="166"/>
        <v>100.05157175000001</v>
      </c>
      <c r="L874" s="21">
        <f t="shared" si="167"/>
        <v>114.54303518289164</v>
      </c>
      <c r="M874" s="19">
        <f t="shared" si="171"/>
        <v>2001031.4350000003</v>
      </c>
      <c r="N874" s="19">
        <f t="shared" si="171"/>
        <v>2290860.7036578329</v>
      </c>
    </row>
    <row r="875" spans="1:14" x14ac:dyDescent="0.15">
      <c r="A875" s="7">
        <f t="shared" si="168"/>
        <v>43577</v>
      </c>
      <c r="B875" s="10">
        <f t="shared" si="169"/>
        <v>2001031.4349535431</v>
      </c>
      <c r="C875" s="3">
        <f t="shared" si="173"/>
        <v>252.05479452054792</v>
      </c>
      <c r="D875" s="3">
        <f t="shared" si="162"/>
        <v>250.27680079128447</v>
      </c>
      <c r="E875" s="3">
        <f t="shared" si="163"/>
        <v>-1.7779937292634429</v>
      </c>
      <c r="F875" s="3">
        <f t="shared" si="164"/>
        <v>2001029.6569598138</v>
      </c>
      <c r="G875" s="14">
        <f t="shared" si="165"/>
        <v>2001029.6569999999</v>
      </c>
      <c r="I875" s="18">
        <f t="shared" si="172"/>
        <v>-1370.3430401888056</v>
      </c>
      <c r="J875" s="18">
        <f t="shared" si="170"/>
        <v>290081.32345235324</v>
      </c>
      <c r="K875" s="21">
        <f t="shared" si="166"/>
        <v>100.05148284999999</v>
      </c>
      <c r="L875" s="21">
        <f t="shared" si="167"/>
        <v>114.55554902261765</v>
      </c>
      <c r="M875" s="19">
        <f t="shared" si="171"/>
        <v>2001029.6569999997</v>
      </c>
      <c r="N875" s="19">
        <f t="shared" si="171"/>
        <v>2291110.9804523531</v>
      </c>
    </row>
    <row r="876" spans="1:14" x14ac:dyDescent="0.15">
      <c r="A876" s="7">
        <f t="shared" si="168"/>
        <v>43578</v>
      </c>
      <c r="B876" s="10">
        <f t="shared" si="169"/>
        <v>2001029.6569598138</v>
      </c>
      <c r="C876" s="3">
        <f t="shared" si="173"/>
        <v>252.05479452054792</v>
      </c>
      <c r="D876" s="3">
        <f t="shared" si="162"/>
        <v>250.27657841067881</v>
      </c>
      <c r="E876" s="3">
        <f t="shared" si="163"/>
        <v>-1.7782161098691063</v>
      </c>
      <c r="F876" s="3">
        <f t="shared" si="164"/>
        <v>2001027.8787437039</v>
      </c>
      <c r="G876" s="14">
        <f t="shared" si="165"/>
        <v>2001027.879</v>
      </c>
      <c r="I876" s="18">
        <f t="shared" si="172"/>
        <v>-1372.1212562986748</v>
      </c>
      <c r="J876" s="18">
        <f t="shared" si="170"/>
        <v>290333.37824687379</v>
      </c>
      <c r="K876" s="21">
        <f t="shared" si="166"/>
        <v>100.05139395</v>
      </c>
      <c r="L876" s="21">
        <f t="shared" si="167"/>
        <v>114.56806286234369</v>
      </c>
      <c r="M876" s="19">
        <f t="shared" si="171"/>
        <v>2001027.879</v>
      </c>
      <c r="N876" s="19">
        <f t="shared" si="171"/>
        <v>2291361.2572468738</v>
      </c>
    </row>
    <row r="877" spans="1:14" x14ac:dyDescent="0.15">
      <c r="A877" s="7">
        <f t="shared" si="168"/>
        <v>43579</v>
      </c>
      <c r="B877" s="10">
        <f t="shared" si="169"/>
        <v>2001027.8787437039</v>
      </c>
      <c r="C877" s="3">
        <f t="shared" si="173"/>
        <v>252.05479452054792</v>
      </c>
      <c r="D877" s="3">
        <f t="shared" si="162"/>
        <v>250.27635600225918</v>
      </c>
      <c r="E877" s="3">
        <f t="shared" si="163"/>
        <v>-1.7784385182887377</v>
      </c>
      <c r="F877" s="3">
        <f t="shared" si="164"/>
        <v>2001026.1003051857</v>
      </c>
      <c r="G877" s="14">
        <f t="shared" si="165"/>
        <v>2001026.1</v>
      </c>
      <c r="I877" s="18">
        <f t="shared" si="172"/>
        <v>-1373.8996948169636</v>
      </c>
      <c r="J877" s="18">
        <f t="shared" si="170"/>
        <v>290585.43304139434</v>
      </c>
      <c r="K877" s="21">
        <f t="shared" si="166"/>
        <v>100.05130500000001</v>
      </c>
      <c r="L877" s="21">
        <f t="shared" si="167"/>
        <v>114.58057665206974</v>
      </c>
      <c r="M877" s="19">
        <f t="shared" si="171"/>
        <v>2001026.1000000003</v>
      </c>
      <c r="N877" s="19">
        <f t="shared" si="171"/>
        <v>2291611.5330413948</v>
      </c>
    </row>
    <row r="878" spans="1:14" x14ac:dyDescent="0.15">
      <c r="A878" s="7">
        <f t="shared" si="168"/>
        <v>43580</v>
      </c>
      <c r="B878" s="10">
        <f t="shared" si="169"/>
        <v>2001026.1003051857</v>
      </c>
      <c r="C878" s="3">
        <f t="shared" si="173"/>
        <v>252.05479452054792</v>
      </c>
      <c r="D878" s="3">
        <f t="shared" si="162"/>
        <v>250.27613356602205</v>
      </c>
      <c r="E878" s="3">
        <f t="shared" si="163"/>
        <v>-1.7786609545258614</v>
      </c>
      <c r="F878" s="3">
        <f t="shared" si="164"/>
        <v>2001024.3216442312</v>
      </c>
      <c r="G878" s="14">
        <f t="shared" si="165"/>
        <v>2001024.3219999999</v>
      </c>
      <c r="I878" s="18">
        <f t="shared" si="172"/>
        <v>-1375.6783557714894</v>
      </c>
      <c r="J878" s="18">
        <f t="shared" si="170"/>
        <v>290837.48783591489</v>
      </c>
      <c r="K878" s="21">
        <f t="shared" si="166"/>
        <v>100.0512161</v>
      </c>
      <c r="L878" s="21">
        <f t="shared" si="167"/>
        <v>114.59309049179575</v>
      </c>
      <c r="M878" s="19">
        <f t="shared" si="171"/>
        <v>2001024.3220000002</v>
      </c>
      <c r="N878" s="19">
        <f t="shared" si="171"/>
        <v>2291861.809835915</v>
      </c>
    </row>
    <row r="879" spans="1:14" x14ac:dyDescent="0.15">
      <c r="A879" s="7">
        <f t="shared" si="168"/>
        <v>43581</v>
      </c>
      <c r="B879" s="10">
        <f t="shared" si="169"/>
        <v>2001024.3216442312</v>
      </c>
      <c r="C879" s="3">
        <f t="shared" si="173"/>
        <v>252.05479452054792</v>
      </c>
      <c r="D879" s="3">
        <f t="shared" si="162"/>
        <v>250.27591110196397</v>
      </c>
      <c r="E879" s="3">
        <f t="shared" si="163"/>
        <v>-1.7788834185839448</v>
      </c>
      <c r="F879" s="3">
        <f t="shared" si="164"/>
        <v>2001022.5427608127</v>
      </c>
      <c r="G879" s="14">
        <f t="shared" si="165"/>
        <v>2001022.5430000001</v>
      </c>
      <c r="I879" s="18">
        <f t="shared" si="172"/>
        <v>-1377.4572391900733</v>
      </c>
      <c r="J879" s="18">
        <f t="shared" si="170"/>
        <v>291089.54263043543</v>
      </c>
      <c r="K879" s="21">
        <f t="shared" si="166"/>
        <v>100.05112715</v>
      </c>
      <c r="L879" s="21">
        <f t="shared" si="167"/>
        <v>114.60560428152178</v>
      </c>
      <c r="M879" s="19">
        <f t="shared" si="171"/>
        <v>2001022.5430000001</v>
      </c>
      <c r="N879" s="19">
        <f t="shared" si="171"/>
        <v>2292112.0856304355</v>
      </c>
    </row>
    <row r="880" spans="1:14" x14ac:dyDescent="0.15">
      <c r="A880" s="7">
        <f t="shared" si="168"/>
        <v>43582</v>
      </c>
      <c r="B880" s="10">
        <f t="shared" si="169"/>
        <v>2001022.5427608127</v>
      </c>
      <c r="C880" s="3">
        <f t="shared" si="173"/>
        <v>252.05479452054792</v>
      </c>
      <c r="D880" s="3">
        <f t="shared" si="162"/>
        <v>250.27568861008146</v>
      </c>
      <c r="E880" s="3">
        <f t="shared" si="163"/>
        <v>-1.7791059104664555</v>
      </c>
      <c r="F880" s="3">
        <f t="shared" si="164"/>
        <v>2001020.7636549021</v>
      </c>
      <c r="G880" s="14">
        <f t="shared" si="165"/>
        <v>2001020.764</v>
      </c>
      <c r="I880" s="18">
        <f t="shared" si="172"/>
        <v>-1379.2363451005399</v>
      </c>
      <c r="J880" s="18">
        <f t="shared" si="170"/>
        <v>291341.59742495598</v>
      </c>
      <c r="K880" s="21">
        <f t="shared" si="166"/>
        <v>100.05103820000001</v>
      </c>
      <c r="L880" s="21">
        <f t="shared" si="167"/>
        <v>114.61811807124781</v>
      </c>
      <c r="M880" s="19">
        <f t="shared" si="171"/>
        <v>2001020.764</v>
      </c>
      <c r="N880" s="19">
        <f t="shared" si="171"/>
        <v>2292362.361424956</v>
      </c>
    </row>
    <row r="881" spans="1:14" x14ac:dyDescent="0.15">
      <c r="A881" s="7">
        <f t="shared" si="168"/>
        <v>43583</v>
      </c>
      <c r="B881" s="10">
        <f t="shared" si="169"/>
        <v>2001020.7636549021</v>
      </c>
      <c r="C881" s="3">
        <f t="shared" si="173"/>
        <v>252.05479452054792</v>
      </c>
      <c r="D881" s="3">
        <f t="shared" si="162"/>
        <v>250.27546609037097</v>
      </c>
      <c r="E881" s="3">
        <f t="shared" si="163"/>
        <v>-1.7793284301769461</v>
      </c>
      <c r="F881" s="3">
        <f t="shared" si="164"/>
        <v>2001018.984326472</v>
      </c>
      <c r="G881" s="14">
        <f t="shared" si="165"/>
        <v>2001018.9839999999</v>
      </c>
      <c r="I881" s="18">
        <f t="shared" si="172"/>
        <v>-1381.0156735307169</v>
      </c>
      <c r="J881" s="18">
        <f t="shared" si="170"/>
        <v>291593.65221947653</v>
      </c>
      <c r="K881" s="21">
        <f t="shared" si="166"/>
        <v>100.05094919999999</v>
      </c>
      <c r="L881" s="21">
        <f t="shared" si="167"/>
        <v>114.63063181097382</v>
      </c>
      <c r="M881" s="19">
        <f t="shared" si="171"/>
        <v>2001018.9839999997</v>
      </c>
      <c r="N881" s="19">
        <f t="shared" si="171"/>
        <v>2292612.6362194763</v>
      </c>
    </row>
    <row r="882" spans="1:14" x14ac:dyDescent="0.15">
      <c r="A882" s="7">
        <f t="shared" si="168"/>
        <v>43584</v>
      </c>
      <c r="B882" s="10">
        <f t="shared" si="169"/>
        <v>2001018.984326472</v>
      </c>
      <c r="C882" s="3">
        <f t="shared" si="173"/>
        <v>252.05479452054792</v>
      </c>
      <c r="D882" s="3">
        <f t="shared" si="162"/>
        <v>250.27524354282912</v>
      </c>
      <c r="E882" s="3">
        <f t="shared" si="163"/>
        <v>-1.7795509777187988</v>
      </c>
      <c r="F882" s="3">
        <f t="shared" si="164"/>
        <v>2001017.2047754943</v>
      </c>
      <c r="G882" s="14">
        <f t="shared" si="165"/>
        <v>2001017.2050000001</v>
      </c>
      <c r="I882" s="18">
        <f t="shared" si="172"/>
        <v>-1382.7952245084357</v>
      </c>
      <c r="J882" s="18">
        <f t="shared" si="170"/>
        <v>291845.70701399707</v>
      </c>
      <c r="K882" s="21">
        <f t="shared" si="166"/>
        <v>100.05086025</v>
      </c>
      <c r="L882" s="21">
        <f t="shared" si="167"/>
        <v>114.64314560069985</v>
      </c>
      <c r="M882" s="19">
        <f t="shared" si="171"/>
        <v>2001017.2050000001</v>
      </c>
      <c r="N882" s="19">
        <f t="shared" si="171"/>
        <v>2292862.9120139973</v>
      </c>
    </row>
    <row r="883" spans="1:14" x14ac:dyDescent="0.15">
      <c r="A883" s="7">
        <f t="shared" si="168"/>
        <v>43585</v>
      </c>
      <c r="B883" s="10">
        <f t="shared" si="169"/>
        <v>2001017.2047754943</v>
      </c>
      <c r="C883" s="3">
        <f t="shared" si="173"/>
        <v>252.05479452054792</v>
      </c>
      <c r="D883" s="3">
        <f t="shared" si="162"/>
        <v>250.27502096745235</v>
      </c>
      <c r="E883" s="3">
        <f t="shared" si="163"/>
        <v>-1.7797735530955663</v>
      </c>
      <c r="F883" s="3">
        <f t="shared" si="164"/>
        <v>2001015.4250019412</v>
      </c>
      <c r="G883" s="14">
        <f t="shared" si="165"/>
        <v>2001015.425</v>
      </c>
      <c r="I883" s="18">
        <f t="shared" si="172"/>
        <v>-1384.5749980615312</v>
      </c>
      <c r="J883" s="18">
        <f t="shared" si="170"/>
        <v>292097.76180851762</v>
      </c>
      <c r="K883" s="21">
        <f t="shared" si="166"/>
        <v>100.05077125</v>
      </c>
      <c r="L883" s="21">
        <f t="shared" si="167"/>
        <v>114.65565934042587</v>
      </c>
      <c r="M883" s="19">
        <f t="shared" si="171"/>
        <v>2001015.425</v>
      </c>
      <c r="N883" s="19">
        <f t="shared" si="171"/>
        <v>2293113.1868085172</v>
      </c>
    </row>
    <row r="884" spans="1:14" x14ac:dyDescent="0.15">
      <c r="A884" s="7">
        <f t="shared" si="168"/>
        <v>43586</v>
      </c>
      <c r="B884" s="10">
        <f t="shared" si="169"/>
        <v>2001015.4250019412</v>
      </c>
      <c r="C884" s="3">
        <f t="shared" si="173"/>
        <v>252.05479452054792</v>
      </c>
      <c r="D884" s="3">
        <f t="shared" si="162"/>
        <v>250.2747983642372</v>
      </c>
      <c r="E884" s="3">
        <f t="shared" si="163"/>
        <v>-1.7799961563107161</v>
      </c>
      <c r="F884" s="3">
        <f t="shared" si="164"/>
        <v>2001013.6450057849</v>
      </c>
      <c r="G884" s="14">
        <f t="shared" si="165"/>
        <v>2001013.645</v>
      </c>
      <c r="I884" s="18">
        <f t="shared" si="172"/>
        <v>-1386.354994217842</v>
      </c>
      <c r="J884" s="18">
        <f t="shared" si="170"/>
        <v>292349.81660303817</v>
      </c>
      <c r="K884" s="21">
        <f t="shared" si="166"/>
        <v>100.05068224999999</v>
      </c>
      <c r="L884" s="21">
        <f t="shared" si="167"/>
        <v>114.6681730801519</v>
      </c>
      <c r="M884" s="19">
        <f t="shared" si="171"/>
        <v>2001013.645</v>
      </c>
      <c r="N884" s="19">
        <f t="shared" si="171"/>
        <v>2293363.461603038</v>
      </c>
    </row>
    <row r="885" spans="1:14" x14ac:dyDescent="0.15">
      <c r="A885" s="7">
        <f t="shared" si="168"/>
        <v>43587</v>
      </c>
      <c r="B885" s="10">
        <f t="shared" si="169"/>
        <v>2001013.6450057849</v>
      </c>
      <c r="C885" s="3">
        <f t="shared" si="173"/>
        <v>252.05479452054792</v>
      </c>
      <c r="D885" s="3">
        <f t="shared" si="162"/>
        <v>250.27457573318023</v>
      </c>
      <c r="E885" s="3">
        <f t="shared" si="163"/>
        <v>-1.7802187873676871</v>
      </c>
      <c r="F885" s="3">
        <f t="shared" si="164"/>
        <v>2001011.8647869977</v>
      </c>
      <c r="G885" s="14">
        <f t="shared" si="165"/>
        <v>2001011.865</v>
      </c>
      <c r="I885" s="18">
        <f t="shared" si="172"/>
        <v>-1388.1352130052096</v>
      </c>
      <c r="J885" s="18">
        <f t="shared" si="170"/>
        <v>292601.87139755872</v>
      </c>
      <c r="K885" s="21">
        <f t="shared" si="166"/>
        <v>100.05059325000001</v>
      </c>
      <c r="L885" s="21">
        <f t="shared" si="167"/>
        <v>114.68068681987793</v>
      </c>
      <c r="M885" s="19">
        <f t="shared" si="171"/>
        <v>2001011.865</v>
      </c>
      <c r="N885" s="19">
        <f t="shared" si="171"/>
        <v>2293613.7363975588</v>
      </c>
    </row>
    <row r="886" spans="1:14" x14ac:dyDescent="0.15">
      <c r="A886" s="7">
        <f t="shared" si="168"/>
        <v>43588</v>
      </c>
      <c r="B886" s="10">
        <f t="shared" si="169"/>
        <v>2001011.8647869977</v>
      </c>
      <c r="C886" s="3">
        <f t="shared" si="173"/>
        <v>252.05479452054792</v>
      </c>
      <c r="D886" s="3">
        <f t="shared" si="162"/>
        <v>250.27435307427791</v>
      </c>
      <c r="E886" s="3">
        <f t="shared" si="163"/>
        <v>-1.7804414462700038</v>
      </c>
      <c r="F886" s="3">
        <f t="shared" si="164"/>
        <v>2001010.0843455514</v>
      </c>
      <c r="G886" s="14">
        <f t="shared" si="165"/>
        <v>2001010.084</v>
      </c>
      <c r="I886" s="18">
        <f t="shared" si="172"/>
        <v>-1389.9156544514797</v>
      </c>
      <c r="J886" s="18">
        <f t="shared" si="170"/>
        <v>292853.92619207926</v>
      </c>
      <c r="K886" s="21">
        <f t="shared" si="166"/>
        <v>100.05050420000001</v>
      </c>
      <c r="L886" s="21">
        <f t="shared" si="167"/>
        <v>114.69320050960397</v>
      </c>
      <c r="M886" s="19">
        <f t="shared" si="171"/>
        <v>2001010.084</v>
      </c>
      <c r="N886" s="19">
        <f t="shared" si="171"/>
        <v>2293864.0101920795</v>
      </c>
    </row>
    <row r="887" spans="1:14" x14ac:dyDescent="0.15">
      <c r="A887" s="7">
        <f t="shared" si="168"/>
        <v>43589</v>
      </c>
      <c r="B887" s="10">
        <f t="shared" si="169"/>
        <v>2001010.0843455514</v>
      </c>
      <c r="C887" s="3">
        <f t="shared" si="173"/>
        <v>252.05479452054792</v>
      </c>
      <c r="D887" s="3">
        <f t="shared" si="162"/>
        <v>250.27413038752678</v>
      </c>
      <c r="E887" s="3">
        <f t="shared" si="163"/>
        <v>-1.7806641330211335</v>
      </c>
      <c r="F887" s="3">
        <f t="shared" si="164"/>
        <v>2001008.3036814185</v>
      </c>
      <c r="G887" s="14">
        <f t="shared" si="165"/>
        <v>2001008.304</v>
      </c>
      <c r="I887" s="18">
        <f t="shared" si="172"/>
        <v>-1391.6963185845009</v>
      </c>
      <c r="J887" s="18">
        <f t="shared" si="170"/>
        <v>293105.98098659981</v>
      </c>
      <c r="K887" s="21">
        <f t="shared" si="166"/>
        <v>100.0504152</v>
      </c>
      <c r="L887" s="21">
        <f t="shared" si="167"/>
        <v>114.70571424932999</v>
      </c>
      <c r="M887" s="19">
        <f t="shared" si="171"/>
        <v>2001008.304</v>
      </c>
      <c r="N887" s="19">
        <f t="shared" si="171"/>
        <v>2294114.2849865998</v>
      </c>
    </row>
    <row r="888" spans="1:14" x14ac:dyDescent="0.15">
      <c r="A888" s="7">
        <f t="shared" si="168"/>
        <v>43590</v>
      </c>
      <c r="B888" s="10">
        <f t="shared" si="169"/>
        <v>2001008.3036814185</v>
      </c>
      <c r="C888" s="3">
        <f t="shared" si="173"/>
        <v>252.05479452054792</v>
      </c>
      <c r="D888" s="3">
        <f t="shared" si="162"/>
        <v>250.27390767292337</v>
      </c>
      <c r="E888" s="3">
        <f t="shared" si="163"/>
        <v>-1.7808868476245436</v>
      </c>
      <c r="F888" s="3">
        <f t="shared" si="164"/>
        <v>2001006.522794571</v>
      </c>
      <c r="G888" s="14">
        <f t="shared" si="165"/>
        <v>2001006.523</v>
      </c>
      <c r="I888" s="18">
        <f t="shared" si="172"/>
        <v>-1393.4772054321254</v>
      </c>
      <c r="J888" s="18">
        <f t="shared" si="170"/>
        <v>293358.03578112036</v>
      </c>
      <c r="K888" s="21">
        <f t="shared" si="166"/>
        <v>100.05032615</v>
      </c>
      <c r="L888" s="21">
        <f t="shared" si="167"/>
        <v>114.71822793905602</v>
      </c>
      <c r="M888" s="19">
        <f t="shared" si="171"/>
        <v>2001006.523</v>
      </c>
      <c r="N888" s="19">
        <f t="shared" si="171"/>
        <v>2294364.5587811205</v>
      </c>
    </row>
    <row r="889" spans="1:14" x14ac:dyDescent="0.15">
      <c r="A889" s="7">
        <f t="shared" si="168"/>
        <v>43591</v>
      </c>
      <c r="B889" s="10">
        <f t="shared" si="169"/>
        <v>2001006.522794571</v>
      </c>
      <c r="C889" s="3">
        <f t="shared" si="173"/>
        <v>252.05479452054792</v>
      </c>
      <c r="D889" s="3">
        <f t="shared" si="162"/>
        <v>250.27368493046416</v>
      </c>
      <c r="E889" s="3">
        <f t="shared" si="163"/>
        <v>-1.7811095900837586</v>
      </c>
      <c r="F889" s="3">
        <f t="shared" si="164"/>
        <v>2001004.7416849809</v>
      </c>
      <c r="G889" s="14">
        <f t="shared" si="165"/>
        <v>2001004.7420000001</v>
      </c>
      <c r="I889" s="18">
        <f t="shared" si="172"/>
        <v>-1395.2583150222092</v>
      </c>
      <c r="J889" s="18">
        <f t="shared" si="170"/>
        <v>293610.0905756409</v>
      </c>
      <c r="K889" s="21">
        <f t="shared" si="166"/>
        <v>100.0502371</v>
      </c>
      <c r="L889" s="21">
        <f t="shared" si="167"/>
        <v>114.73074162878206</v>
      </c>
      <c r="M889" s="19">
        <f t="shared" si="171"/>
        <v>2001004.7420000001</v>
      </c>
      <c r="N889" s="19">
        <f t="shared" si="171"/>
        <v>2294614.8325756411</v>
      </c>
    </row>
    <row r="890" spans="1:14" x14ac:dyDescent="0.15">
      <c r="A890" s="7">
        <f t="shared" si="168"/>
        <v>43592</v>
      </c>
      <c r="B890" s="10">
        <f t="shared" si="169"/>
        <v>2001004.7416849809</v>
      </c>
      <c r="C890" s="3">
        <f t="shared" si="173"/>
        <v>252.05479452054792</v>
      </c>
      <c r="D890" s="3">
        <f t="shared" si="162"/>
        <v>250.27346216014567</v>
      </c>
      <c r="E890" s="3">
        <f t="shared" si="163"/>
        <v>-1.7813323604022457</v>
      </c>
      <c r="F890" s="3">
        <f t="shared" si="164"/>
        <v>2001002.9603526206</v>
      </c>
      <c r="G890" s="14">
        <f t="shared" si="165"/>
        <v>2001002.96</v>
      </c>
      <c r="I890" s="18">
        <f t="shared" si="172"/>
        <v>-1397.0396473826115</v>
      </c>
      <c r="J890" s="18">
        <f t="shared" si="170"/>
        <v>293862.14537016145</v>
      </c>
      <c r="K890" s="21">
        <f t="shared" si="166"/>
        <v>100.05014800000001</v>
      </c>
      <c r="L890" s="21">
        <f t="shared" si="167"/>
        <v>114.74325526850808</v>
      </c>
      <c r="M890" s="19">
        <f t="shared" si="171"/>
        <v>2001002.96</v>
      </c>
      <c r="N890" s="19">
        <f t="shared" si="171"/>
        <v>2294865.1053701616</v>
      </c>
    </row>
    <row r="891" spans="1:14" x14ac:dyDescent="0.15">
      <c r="A891" s="7">
        <f t="shared" si="168"/>
        <v>43593</v>
      </c>
      <c r="B891" s="10">
        <f t="shared" si="169"/>
        <v>2001002.9603526206</v>
      </c>
      <c r="C891" s="3">
        <f t="shared" si="173"/>
        <v>252.05479452054792</v>
      </c>
      <c r="D891" s="3">
        <f t="shared" si="162"/>
        <v>250.27323936196444</v>
      </c>
      <c r="E891" s="3">
        <f t="shared" si="163"/>
        <v>-1.7815551585834726</v>
      </c>
      <c r="F891" s="3">
        <f t="shared" si="164"/>
        <v>2001001.178797462</v>
      </c>
      <c r="G891" s="14">
        <f t="shared" si="165"/>
        <v>2001001.179</v>
      </c>
      <c r="I891" s="18">
        <f t="shared" si="172"/>
        <v>-1398.8212025411949</v>
      </c>
      <c r="J891" s="18">
        <f t="shared" si="170"/>
        <v>294114.200164682</v>
      </c>
      <c r="K891" s="21">
        <f t="shared" si="166"/>
        <v>100.05005895000001</v>
      </c>
      <c r="L891" s="21">
        <f t="shared" si="167"/>
        <v>114.75576895823411</v>
      </c>
      <c r="M891" s="19">
        <f t="shared" si="171"/>
        <v>2001001.179</v>
      </c>
      <c r="N891" s="19">
        <f t="shared" si="171"/>
        <v>2295115.3791646822</v>
      </c>
    </row>
    <row r="892" spans="1:14" x14ac:dyDescent="0.15">
      <c r="A892" s="7">
        <f t="shared" si="168"/>
        <v>43594</v>
      </c>
      <c r="B892" s="10">
        <f t="shared" si="169"/>
        <v>2001001.178797462</v>
      </c>
      <c r="C892" s="3">
        <f t="shared" si="173"/>
        <v>252.05479452054792</v>
      </c>
      <c r="D892" s="3">
        <f t="shared" si="162"/>
        <v>250.27301653591698</v>
      </c>
      <c r="E892" s="3">
        <f t="shared" si="163"/>
        <v>-1.781777984630935</v>
      </c>
      <c r="F892" s="3">
        <f t="shared" si="164"/>
        <v>2000999.3970194773</v>
      </c>
      <c r="G892" s="14">
        <f t="shared" si="165"/>
        <v>2000999.3970000001</v>
      </c>
      <c r="I892" s="18">
        <f t="shared" si="172"/>
        <v>-1400.6029805258258</v>
      </c>
      <c r="J892" s="18">
        <f t="shared" si="170"/>
        <v>294366.25495920255</v>
      </c>
      <c r="K892" s="21">
        <f t="shared" si="166"/>
        <v>100.04996985000001</v>
      </c>
      <c r="L892" s="21">
        <f t="shared" si="167"/>
        <v>114.76828259796014</v>
      </c>
      <c r="M892" s="19">
        <f t="shared" si="171"/>
        <v>2000999.3970000001</v>
      </c>
      <c r="N892" s="19">
        <f t="shared" si="171"/>
        <v>2295365.6519592027</v>
      </c>
    </row>
    <row r="893" spans="1:14" x14ac:dyDescent="0.15">
      <c r="A893" s="7">
        <f t="shared" si="168"/>
        <v>43595</v>
      </c>
      <c r="B893" s="10">
        <f t="shared" si="169"/>
        <v>2000999.3970194773</v>
      </c>
      <c r="C893" s="3">
        <f t="shared" si="173"/>
        <v>252.05479452054792</v>
      </c>
      <c r="D893" s="3">
        <f t="shared" si="162"/>
        <v>250.27279368199979</v>
      </c>
      <c r="E893" s="3">
        <f t="shared" si="163"/>
        <v>-1.7820008385481287</v>
      </c>
      <c r="F893" s="3">
        <f t="shared" si="164"/>
        <v>2000997.6150186388</v>
      </c>
      <c r="G893" s="14">
        <f t="shared" si="165"/>
        <v>2000997.615</v>
      </c>
      <c r="I893" s="18">
        <f t="shared" si="172"/>
        <v>-1402.384981364374</v>
      </c>
      <c r="J893" s="18">
        <f t="shared" si="170"/>
        <v>294618.30975372309</v>
      </c>
      <c r="K893" s="21">
        <f t="shared" si="166"/>
        <v>100.04988075000001</v>
      </c>
      <c r="L893" s="21">
        <f t="shared" si="167"/>
        <v>114.78079623768618</v>
      </c>
      <c r="M893" s="19">
        <f t="shared" si="171"/>
        <v>2000997.6150000002</v>
      </c>
      <c r="N893" s="19">
        <f t="shared" si="171"/>
        <v>2295615.9247537237</v>
      </c>
    </row>
    <row r="894" spans="1:14" x14ac:dyDescent="0.15">
      <c r="A894" s="7">
        <f t="shared" si="168"/>
        <v>43596</v>
      </c>
      <c r="B894" s="10">
        <f t="shared" si="169"/>
        <v>2000997.6150186388</v>
      </c>
      <c r="C894" s="3">
        <f t="shared" si="173"/>
        <v>252.05479452054792</v>
      </c>
      <c r="D894" s="3">
        <f t="shared" si="162"/>
        <v>250.27257080020937</v>
      </c>
      <c r="E894" s="3">
        <f t="shared" si="163"/>
        <v>-1.7822237203385498</v>
      </c>
      <c r="F894" s="3">
        <f t="shared" si="164"/>
        <v>2000995.8327949184</v>
      </c>
      <c r="G894" s="14">
        <f t="shared" si="165"/>
        <v>2000995.8330000001</v>
      </c>
      <c r="I894" s="18">
        <f t="shared" si="172"/>
        <v>-1404.1672050847126</v>
      </c>
      <c r="J894" s="18">
        <f t="shared" si="170"/>
        <v>294870.36454824364</v>
      </c>
      <c r="K894" s="21">
        <f t="shared" si="166"/>
        <v>100.04979165</v>
      </c>
      <c r="L894" s="21">
        <f t="shared" si="167"/>
        <v>114.79330987741218</v>
      </c>
      <c r="M894" s="19">
        <f t="shared" si="171"/>
        <v>2000995.8330000001</v>
      </c>
      <c r="N894" s="19">
        <f t="shared" si="171"/>
        <v>2295866.1975482437</v>
      </c>
    </row>
    <row r="895" spans="1:14" x14ac:dyDescent="0.15">
      <c r="A895" s="7">
        <f t="shared" si="168"/>
        <v>43597</v>
      </c>
      <c r="B895" s="10">
        <f t="shared" si="169"/>
        <v>2000995.8327949184</v>
      </c>
      <c r="C895" s="3">
        <f t="shared" si="173"/>
        <v>252.05479452054792</v>
      </c>
      <c r="D895" s="3">
        <f t="shared" si="162"/>
        <v>250.27234789054228</v>
      </c>
      <c r="E895" s="3">
        <f t="shared" si="163"/>
        <v>-1.7824466300056372</v>
      </c>
      <c r="F895" s="3">
        <f t="shared" si="164"/>
        <v>2000994.0503482884</v>
      </c>
      <c r="G895" s="14">
        <f t="shared" si="165"/>
        <v>2000994.05</v>
      </c>
      <c r="I895" s="18">
        <f t="shared" si="172"/>
        <v>-1405.9496517147181</v>
      </c>
      <c r="J895" s="18">
        <f t="shared" si="170"/>
        <v>295122.41934276419</v>
      </c>
      <c r="K895" s="21">
        <f t="shared" si="166"/>
        <v>100.04970250000001</v>
      </c>
      <c r="L895" s="21">
        <f t="shared" si="167"/>
        <v>114.80582346713823</v>
      </c>
      <c r="M895" s="19">
        <f t="shared" si="171"/>
        <v>2000994.0500000003</v>
      </c>
      <c r="N895" s="19">
        <f t="shared" si="171"/>
        <v>2296116.4693427645</v>
      </c>
    </row>
    <row r="896" spans="1:14" x14ac:dyDescent="0.15">
      <c r="A896" s="7">
        <f t="shared" si="168"/>
        <v>43598</v>
      </c>
      <c r="B896" s="10">
        <f t="shared" si="169"/>
        <v>2000994.0503482884</v>
      </c>
      <c r="C896" s="3">
        <f t="shared" si="173"/>
        <v>252.05479452054792</v>
      </c>
      <c r="D896" s="3">
        <f t="shared" si="162"/>
        <v>250.27212495299497</v>
      </c>
      <c r="E896" s="3">
        <f t="shared" si="163"/>
        <v>-1.7826695675529436</v>
      </c>
      <c r="F896" s="3">
        <f t="shared" si="164"/>
        <v>2000992.2676787209</v>
      </c>
      <c r="G896" s="14">
        <f t="shared" si="165"/>
        <v>2000992.2679999999</v>
      </c>
      <c r="I896" s="18">
        <f t="shared" si="172"/>
        <v>-1407.7323212822712</v>
      </c>
      <c r="J896" s="18">
        <f t="shared" si="170"/>
        <v>295374.47413728473</v>
      </c>
      <c r="K896" s="21">
        <f t="shared" si="166"/>
        <v>100.0496134</v>
      </c>
      <c r="L896" s="21">
        <f t="shared" si="167"/>
        <v>114.81833710686423</v>
      </c>
      <c r="M896" s="19">
        <f t="shared" si="171"/>
        <v>2000992.2679999999</v>
      </c>
      <c r="N896" s="19">
        <f t="shared" si="171"/>
        <v>2296366.7421372845</v>
      </c>
    </row>
    <row r="897" spans="1:14" x14ac:dyDescent="0.15">
      <c r="A897" s="7">
        <f t="shared" si="168"/>
        <v>43599</v>
      </c>
      <c r="B897" s="10">
        <f t="shared" si="169"/>
        <v>2000992.2676787209</v>
      </c>
      <c r="C897" s="3">
        <f t="shared" si="173"/>
        <v>252.05479452054792</v>
      </c>
      <c r="D897" s="3">
        <f t="shared" si="162"/>
        <v>250.27190198756404</v>
      </c>
      <c r="E897" s="3">
        <f t="shared" si="163"/>
        <v>-1.7828925329838796</v>
      </c>
      <c r="F897" s="3">
        <f t="shared" si="164"/>
        <v>2000990.484786188</v>
      </c>
      <c r="G897" s="14">
        <f t="shared" si="165"/>
        <v>2000990.4850000001</v>
      </c>
      <c r="I897" s="18">
        <f t="shared" si="172"/>
        <v>-1409.515213815255</v>
      </c>
      <c r="J897" s="18">
        <f t="shared" si="170"/>
        <v>295626.52893180528</v>
      </c>
      <c r="K897" s="21">
        <f t="shared" si="166"/>
        <v>100.04952425</v>
      </c>
      <c r="L897" s="21">
        <f t="shared" si="167"/>
        <v>114.83085069659028</v>
      </c>
      <c r="M897" s="19">
        <f t="shared" si="171"/>
        <v>2000990.4850000001</v>
      </c>
      <c r="N897" s="19">
        <f t="shared" si="171"/>
        <v>2296617.0139318053</v>
      </c>
    </row>
    <row r="898" spans="1:14" x14ac:dyDescent="0.15">
      <c r="A898" s="7">
        <f t="shared" si="168"/>
        <v>43600</v>
      </c>
      <c r="B898" s="10">
        <f t="shared" si="169"/>
        <v>2000990.484786188</v>
      </c>
      <c r="C898" s="3">
        <f t="shared" si="173"/>
        <v>252.05479452054792</v>
      </c>
      <c r="D898" s="3">
        <f t="shared" si="162"/>
        <v>250.27167899424595</v>
      </c>
      <c r="E898" s="3">
        <f t="shared" si="163"/>
        <v>-1.7831155263019696</v>
      </c>
      <c r="F898" s="3">
        <f t="shared" si="164"/>
        <v>2000988.7016706618</v>
      </c>
      <c r="G898" s="14">
        <f t="shared" si="165"/>
        <v>2000988.702</v>
      </c>
      <c r="I898" s="18">
        <f t="shared" si="172"/>
        <v>-1411.2983293415571</v>
      </c>
      <c r="J898" s="18">
        <f t="shared" si="170"/>
        <v>295878.58372632583</v>
      </c>
      <c r="K898" s="21">
        <f t="shared" si="166"/>
        <v>100.0494351</v>
      </c>
      <c r="L898" s="21">
        <f t="shared" si="167"/>
        <v>114.84336428631629</v>
      </c>
      <c r="M898" s="19">
        <f t="shared" si="171"/>
        <v>2000988.7019999998</v>
      </c>
      <c r="N898" s="19">
        <f t="shared" si="171"/>
        <v>2296867.2857263256</v>
      </c>
    </row>
    <row r="899" spans="1:14" x14ac:dyDescent="0.15">
      <c r="A899" s="7">
        <f t="shared" si="168"/>
        <v>43601</v>
      </c>
      <c r="B899" s="10">
        <f t="shared" si="169"/>
        <v>2000988.7016706618</v>
      </c>
      <c r="C899" s="3">
        <f t="shared" si="173"/>
        <v>252.05479452054792</v>
      </c>
      <c r="D899" s="3">
        <f t="shared" si="162"/>
        <v>250.27145597303721</v>
      </c>
      <c r="E899" s="3">
        <f t="shared" si="163"/>
        <v>-1.7833385475107093</v>
      </c>
      <c r="F899" s="3">
        <f t="shared" si="164"/>
        <v>2000986.9183321144</v>
      </c>
      <c r="G899" s="14">
        <f t="shared" si="165"/>
        <v>2000986.9180000001</v>
      </c>
      <c r="I899" s="18">
        <f t="shared" si="172"/>
        <v>-1413.0816678890678</v>
      </c>
      <c r="J899" s="18">
        <f t="shared" si="170"/>
        <v>296130.63852084638</v>
      </c>
      <c r="K899" s="21">
        <f t="shared" si="166"/>
        <v>100.04934590000001</v>
      </c>
      <c r="L899" s="21">
        <f t="shared" si="167"/>
        <v>114.85587782604233</v>
      </c>
      <c r="M899" s="19">
        <f t="shared" si="171"/>
        <v>2000986.9180000001</v>
      </c>
      <c r="N899" s="19">
        <f t="shared" si="171"/>
        <v>2297117.5565208467</v>
      </c>
    </row>
    <row r="900" spans="1:14" x14ac:dyDescent="0.15">
      <c r="A900" s="7">
        <f t="shared" si="168"/>
        <v>43602</v>
      </c>
      <c r="B900" s="10">
        <f t="shared" si="169"/>
        <v>2000986.9183321144</v>
      </c>
      <c r="C900" s="3">
        <f t="shared" si="173"/>
        <v>252.05479452054792</v>
      </c>
      <c r="D900" s="3">
        <f t="shared" si="162"/>
        <v>250.27123292393435</v>
      </c>
      <c r="E900" s="3">
        <f t="shared" si="163"/>
        <v>-1.7835615966135663</v>
      </c>
      <c r="F900" s="3">
        <f t="shared" si="164"/>
        <v>2000985.1347705177</v>
      </c>
      <c r="G900" s="14">
        <f t="shared" si="165"/>
        <v>2000985.135</v>
      </c>
      <c r="I900" s="18">
        <f t="shared" si="172"/>
        <v>-1414.8652294856813</v>
      </c>
      <c r="J900" s="18">
        <f t="shared" si="170"/>
        <v>296382.69331536692</v>
      </c>
      <c r="K900" s="21">
        <f t="shared" si="166"/>
        <v>100.04925675</v>
      </c>
      <c r="L900" s="21">
        <f t="shared" si="167"/>
        <v>114.86839141576834</v>
      </c>
      <c r="M900" s="19">
        <f t="shared" si="171"/>
        <v>2000985.135</v>
      </c>
      <c r="N900" s="19">
        <f t="shared" si="171"/>
        <v>2297367.828315367</v>
      </c>
    </row>
    <row r="901" spans="1:14" x14ac:dyDescent="0.15">
      <c r="A901" s="7">
        <f t="shared" si="168"/>
        <v>43603</v>
      </c>
      <c r="B901" s="10">
        <f t="shared" si="169"/>
        <v>2000985.1347705177</v>
      </c>
      <c r="C901" s="3">
        <f t="shared" si="173"/>
        <v>252.05479452054792</v>
      </c>
      <c r="D901" s="3">
        <f t="shared" si="162"/>
        <v>250.27100984693385</v>
      </c>
      <c r="E901" s="3">
        <f t="shared" si="163"/>
        <v>-1.7837846736140648</v>
      </c>
      <c r="F901" s="3">
        <f t="shared" si="164"/>
        <v>2000983.3509858442</v>
      </c>
      <c r="G901" s="14">
        <f t="shared" si="165"/>
        <v>2000983.351</v>
      </c>
      <c r="I901" s="18">
        <f t="shared" si="172"/>
        <v>-1416.6490141592953</v>
      </c>
      <c r="J901" s="18">
        <f t="shared" si="170"/>
        <v>296634.74810988747</v>
      </c>
      <c r="K901" s="21">
        <f t="shared" si="166"/>
        <v>100.04916754999999</v>
      </c>
      <c r="L901" s="21">
        <f t="shared" si="167"/>
        <v>114.88090495549437</v>
      </c>
      <c r="M901" s="19">
        <f t="shared" si="171"/>
        <v>2000983.351</v>
      </c>
      <c r="N901" s="19">
        <f t="shared" si="171"/>
        <v>2297618.0991098876</v>
      </c>
    </row>
    <row r="902" spans="1:14" x14ac:dyDescent="0.15">
      <c r="A902" s="7">
        <f t="shared" si="168"/>
        <v>43604</v>
      </c>
      <c r="B902" s="10">
        <f t="shared" si="169"/>
        <v>2000983.3509858442</v>
      </c>
      <c r="C902" s="3">
        <f t="shared" si="173"/>
        <v>252.05479452054792</v>
      </c>
      <c r="D902" s="3">
        <f t="shared" si="162"/>
        <v>250.27078674203224</v>
      </c>
      <c r="E902" s="3">
        <f t="shared" si="163"/>
        <v>-1.7840077785156723</v>
      </c>
      <c r="F902" s="3">
        <f t="shared" si="164"/>
        <v>2000981.5669780655</v>
      </c>
      <c r="G902" s="14">
        <f t="shared" si="165"/>
        <v>2000981.567</v>
      </c>
      <c r="I902" s="18">
        <f t="shared" si="172"/>
        <v>-1418.433021937811</v>
      </c>
      <c r="J902" s="18">
        <f t="shared" si="170"/>
        <v>296886.80290440802</v>
      </c>
      <c r="K902" s="21">
        <f t="shared" si="166"/>
        <v>100.04907835</v>
      </c>
      <c r="L902" s="21">
        <f t="shared" si="167"/>
        <v>114.8934184952204</v>
      </c>
      <c r="M902" s="19">
        <f t="shared" si="171"/>
        <v>2000981.5670000003</v>
      </c>
      <c r="N902" s="19">
        <f t="shared" si="171"/>
        <v>2297868.3699044082</v>
      </c>
    </row>
    <row r="903" spans="1:14" x14ac:dyDescent="0.15">
      <c r="A903" s="7">
        <f t="shared" si="168"/>
        <v>43605</v>
      </c>
      <c r="B903" s="10">
        <f t="shared" si="169"/>
        <v>2000981.5669780655</v>
      </c>
      <c r="C903" s="3">
        <f t="shared" si="173"/>
        <v>252.05479452054792</v>
      </c>
      <c r="D903" s="3">
        <f t="shared" si="162"/>
        <v>250.27056360922603</v>
      </c>
      <c r="E903" s="3">
        <f t="shared" si="163"/>
        <v>-1.7842309113218846</v>
      </c>
      <c r="F903" s="3">
        <f t="shared" si="164"/>
        <v>2000979.7827471541</v>
      </c>
      <c r="G903" s="14">
        <f t="shared" si="165"/>
        <v>2000979.7830000001</v>
      </c>
      <c r="I903" s="18">
        <f t="shared" si="172"/>
        <v>-1420.2172528491328</v>
      </c>
      <c r="J903" s="18">
        <f t="shared" si="170"/>
        <v>297138.85769892856</v>
      </c>
      <c r="K903" s="21">
        <f t="shared" si="166"/>
        <v>100.04898915</v>
      </c>
      <c r="L903" s="21">
        <f t="shared" si="167"/>
        <v>114.90593203494643</v>
      </c>
      <c r="M903" s="19">
        <f t="shared" si="171"/>
        <v>2000979.7829999998</v>
      </c>
      <c r="N903" s="19">
        <f t="shared" si="171"/>
        <v>2298118.6406989284</v>
      </c>
    </row>
    <row r="904" spans="1:14" x14ac:dyDescent="0.15">
      <c r="A904" s="7">
        <f t="shared" si="168"/>
        <v>43606</v>
      </c>
      <c r="B904" s="10">
        <f t="shared" si="169"/>
        <v>2000979.7827471541</v>
      </c>
      <c r="C904" s="3">
        <f t="shared" si="173"/>
        <v>252.05479452054792</v>
      </c>
      <c r="D904" s="3">
        <f t="shared" si="162"/>
        <v>250.27034044851172</v>
      </c>
      <c r="E904" s="3">
        <f t="shared" si="163"/>
        <v>-1.7844540720361977</v>
      </c>
      <c r="F904" s="3">
        <f t="shared" si="164"/>
        <v>2000977.998293082</v>
      </c>
      <c r="G904" s="14">
        <f t="shared" si="165"/>
        <v>2000977.9979999999</v>
      </c>
      <c r="I904" s="18">
        <f t="shared" si="172"/>
        <v>-1422.001706921169</v>
      </c>
      <c r="J904" s="18">
        <f t="shared" si="170"/>
        <v>297390.91249344911</v>
      </c>
      <c r="K904" s="21">
        <f t="shared" si="166"/>
        <v>100.04889989999998</v>
      </c>
      <c r="L904" s="21">
        <f t="shared" si="167"/>
        <v>114.91844552467244</v>
      </c>
      <c r="M904" s="19">
        <f t="shared" si="171"/>
        <v>2000977.9979999994</v>
      </c>
      <c r="N904" s="19">
        <f t="shared" si="171"/>
        <v>2298368.9104934488</v>
      </c>
    </row>
    <row r="905" spans="1:14" x14ac:dyDescent="0.15">
      <c r="A905" s="7">
        <f t="shared" si="168"/>
        <v>43607</v>
      </c>
      <c r="B905" s="10">
        <f t="shared" si="169"/>
        <v>2000977.998293082</v>
      </c>
      <c r="C905" s="3">
        <f t="shared" si="173"/>
        <v>252.05479452054792</v>
      </c>
      <c r="D905" s="3">
        <f t="shared" si="162"/>
        <v>250.27011725988581</v>
      </c>
      <c r="E905" s="3">
        <f t="shared" si="163"/>
        <v>-1.7846772606621073</v>
      </c>
      <c r="F905" s="3">
        <f t="shared" si="164"/>
        <v>2000976.2136158214</v>
      </c>
      <c r="G905" s="14">
        <f t="shared" si="165"/>
        <v>2000976.2139999999</v>
      </c>
      <c r="I905" s="18">
        <f t="shared" si="172"/>
        <v>-1423.7863841818312</v>
      </c>
      <c r="J905" s="18">
        <f t="shared" si="170"/>
        <v>297642.96728796966</v>
      </c>
      <c r="K905" s="21">
        <f t="shared" si="166"/>
        <v>100.0488107</v>
      </c>
      <c r="L905" s="21">
        <f t="shared" si="167"/>
        <v>114.93095906439849</v>
      </c>
      <c r="M905" s="19">
        <f t="shared" si="171"/>
        <v>2000976.2140000002</v>
      </c>
      <c r="N905" s="19">
        <f t="shared" si="171"/>
        <v>2298619.1812879699</v>
      </c>
    </row>
    <row r="906" spans="1:14" x14ac:dyDescent="0.15">
      <c r="A906" s="7">
        <f t="shared" si="168"/>
        <v>43608</v>
      </c>
      <c r="B906" s="10">
        <f t="shared" si="169"/>
        <v>2000976.2136158214</v>
      </c>
      <c r="C906" s="3">
        <f t="shared" si="173"/>
        <v>252.05479452054792</v>
      </c>
      <c r="D906" s="3">
        <f t="shared" si="162"/>
        <v>250.26989404334489</v>
      </c>
      <c r="E906" s="3">
        <f t="shared" si="163"/>
        <v>-1.7849004772030241</v>
      </c>
      <c r="F906" s="3">
        <f t="shared" si="164"/>
        <v>2000974.4287153443</v>
      </c>
      <c r="G906" s="14">
        <f t="shared" si="165"/>
        <v>2000974.429</v>
      </c>
      <c r="I906" s="18">
        <f t="shared" si="172"/>
        <v>-1425.5712846590343</v>
      </c>
      <c r="J906" s="18">
        <f t="shared" si="170"/>
        <v>297895.02208249021</v>
      </c>
      <c r="K906" s="21">
        <f t="shared" si="166"/>
        <v>100.04872145000002</v>
      </c>
      <c r="L906" s="21">
        <f t="shared" si="167"/>
        <v>114.94347255412453</v>
      </c>
      <c r="M906" s="19">
        <f t="shared" si="171"/>
        <v>2000974.4290000005</v>
      </c>
      <c r="N906" s="19">
        <f t="shared" si="171"/>
        <v>2298869.4510824904</v>
      </c>
    </row>
    <row r="907" spans="1:14" x14ac:dyDescent="0.15">
      <c r="A907" s="7">
        <f t="shared" si="168"/>
        <v>43609</v>
      </c>
      <c r="B907" s="10">
        <f t="shared" si="169"/>
        <v>2000974.4287153443</v>
      </c>
      <c r="C907" s="3">
        <f t="shared" si="173"/>
        <v>252.05479452054792</v>
      </c>
      <c r="D907" s="3">
        <f t="shared" si="162"/>
        <v>250.26967079888539</v>
      </c>
      <c r="E907" s="3">
        <f t="shared" si="163"/>
        <v>-1.7851237216625293</v>
      </c>
      <c r="F907" s="3">
        <f t="shared" si="164"/>
        <v>2000972.6435916226</v>
      </c>
      <c r="G907" s="14">
        <f t="shared" si="165"/>
        <v>2000972.6440000001</v>
      </c>
      <c r="I907" s="18">
        <f t="shared" si="172"/>
        <v>-1427.3564083806968</v>
      </c>
      <c r="J907" s="18">
        <f t="shared" si="170"/>
        <v>298147.07687701075</v>
      </c>
      <c r="K907" s="21">
        <f t="shared" si="166"/>
        <v>100.0486322</v>
      </c>
      <c r="L907" s="21">
        <f t="shared" si="167"/>
        <v>114.95598604385054</v>
      </c>
      <c r="M907" s="19">
        <f t="shared" si="171"/>
        <v>2000972.6440000001</v>
      </c>
      <c r="N907" s="19">
        <f t="shared" si="171"/>
        <v>2299119.7208770108</v>
      </c>
    </row>
    <row r="908" spans="1:14" x14ac:dyDescent="0.15">
      <c r="A908" s="7">
        <f t="shared" si="168"/>
        <v>43610</v>
      </c>
      <c r="B908" s="10">
        <f t="shared" si="169"/>
        <v>2000972.6435916226</v>
      </c>
      <c r="C908" s="3">
        <f t="shared" si="173"/>
        <v>252.05479452054792</v>
      </c>
      <c r="D908" s="3">
        <f t="shared" ref="D908:D971" si="174">B908*$B$8</f>
        <v>250.2694475265038</v>
      </c>
      <c r="E908" s="3">
        <f t="shared" ref="E908:E971" si="175">D908-C908</f>
        <v>-1.7853469940441187</v>
      </c>
      <c r="F908" s="3">
        <f t="shared" ref="F908:F971" si="176">B908+E908</f>
        <v>2000970.8582446286</v>
      </c>
      <c r="G908" s="14">
        <f t="shared" ref="G908:G971" si="177">ROUND(B908+B908*$B$8-C908,3)</f>
        <v>2000970.858</v>
      </c>
      <c r="I908" s="18">
        <f t="shared" si="172"/>
        <v>-1429.141755374741</v>
      </c>
      <c r="J908" s="18">
        <f t="shared" si="170"/>
        <v>298399.1316715313</v>
      </c>
      <c r="K908" s="21">
        <f t="shared" ref="K908:K971" si="178">G908/$E$6*100</f>
        <v>100.0485429</v>
      </c>
      <c r="L908" s="21">
        <f t="shared" ref="L908:L971" si="179">K908+J908/$E$6*100</f>
        <v>114.96849948357657</v>
      </c>
      <c r="M908" s="19">
        <f t="shared" si="171"/>
        <v>2000970.858</v>
      </c>
      <c r="N908" s="19">
        <f t="shared" si="171"/>
        <v>2299369.9896715311</v>
      </c>
    </row>
    <row r="909" spans="1:14" x14ac:dyDescent="0.15">
      <c r="A909" s="7">
        <f t="shared" ref="A909:A972" si="180">A908+1</f>
        <v>43611</v>
      </c>
      <c r="B909" s="10">
        <f t="shared" ref="B909:B972" si="181">F908</f>
        <v>2000970.8582446286</v>
      </c>
      <c r="C909" s="3">
        <f t="shared" si="173"/>
        <v>252.05479452054792</v>
      </c>
      <c r="D909" s="3">
        <f t="shared" si="174"/>
        <v>250.26922422619671</v>
      </c>
      <c r="E909" s="3">
        <f t="shared" si="175"/>
        <v>-1.7855702943512028</v>
      </c>
      <c r="F909" s="3">
        <f t="shared" si="176"/>
        <v>2000969.0726743343</v>
      </c>
      <c r="G909" s="14">
        <f t="shared" si="177"/>
        <v>2000969.0730000001</v>
      </c>
      <c r="I909" s="18">
        <f t="shared" si="172"/>
        <v>-1430.9273256690922</v>
      </c>
      <c r="J909" s="18">
        <f t="shared" ref="J909:J972" si="182">C909+J908</f>
        <v>298651.18646605185</v>
      </c>
      <c r="K909" s="21">
        <f t="shared" si="178"/>
        <v>100.04845365000001</v>
      </c>
      <c r="L909" s="21">
        <f t="shared" si="179"/>
        <v>114.9810129733026</v>
      </c>
      <c r="M909" s="19">
        <f t="shared" ref="M909:N972" si="183">K909*$E$6/100</f>
        <v>2000969.0730000001</v>
      </c>
      <c r="N909" s="19">
        <f t="shared" si="183"/>
        <v>2299620.2594660521</v>
      </c>
    </row>
    <row r="910" spans="1:14" x14ac:dyDescent="0.15">
      <c r="A910" s="7">
        <f t="shared" si="180"/>
        <v>43612</v>
      </c>
      <c r="B910" s="10">
        <f t="shared" si="181"/>
        <v>2000969.0726743343</v>
      </c>
      <c r="C910" s="3">
        <f t="shared" si="173"/>
        <v>252.05479452054792</v>
      </c>
      <c r="D910" s="3">
        <f t="shared" si="174"/>
        <v>250.26900089796055</v>
      </c>
      <c r="E910" s="3">
        <f t="shared" si="175"/>
        <v>-1.785793622587363</v>
      </c>
      <c r="F910" s="3">
        <f t="shared" si="176"/>
        <v>2000967.2868807118</v>
      </c>
      <c r="G910" s="14">
        <f t="shared" si="177"/>
        <v>2000967.287</v>
      </c>
      <c r="I910" s="18">
        <f t="shared" ref="I910:I973" si="184">E910+I909</f>
        <v>-1432.7131192916795</v>
      </c>
      <c r="J910" s="18">
        <f t="shared" si="182"/>
        <v>298903.24126057239</v>
      </c>
      <c r="K910" s="21">
        <f t="shared" si="178"/>
        <v>100.04836435</v>
      </c>
      <c r="L910" s="21">
        <f t="shared" si="179"/>
        <v>114.99352641302862</v>
      </c>
      <c r="M910" s="19">
        <f t="shared" si="183"/>
        <v>2000967.2869999998</v>
      </c>
      <c r="N910" s="19">
        <f t="shared" si="183"/>
        <v>2299870.5282605723</v>
      </c>
    </row>
    <row r="911" spans="1:14" x14ac:dyDescent="0.15">
      <c r="A911" s="7">
        <f t="shared" si="180"/>
        <v>43613</v>
      </c>
      <c r="B911" s="10">
        <f t="shared" si="181"/>
        <v>2000967.2868807118</v>
      </c>
      <c r="C911" s="3">
        <f t="shared" si="173"/>
        <v>252.05479452054792</v>
      </c>
      <c r="D911" s="3">
        <f t="shared" si="174"/>
        <v>250.26877754179188</v>
      </c>
      <c r="E911" s="3">
        <f t="shared" si="175"/>
        <v>-1.786016978756038</v>
      </c>
      <c r="F911" s="3">
        <f t="shared" si="176"/>
        <v>2000965.500863733</v>
      </c>
      <c r="G911" s="14">
        <f t="shared" si="177"/>
        <v>2000965.5009999999</v>
      </c>
      <c r="I911" s="18">
        <f t="shared" si="184"/>
        <v>-1434.4991362704354</v>
      </c>
      <c r="J911" s="18">
        <f t="shared" si="182"/>
        <v>299155.29605509294</v>
      </c>
      <c r="K911" s="21">
        <f t="shared" si="178"/>
        <v>100.04827505</v>
      </c>
      <c r="L911" s="21">
        <f t="shared" si="179"/>
        <v>115.00603985275465</v>
      </c>
      <c r="M911" s="19">
        <f t="shared" si="183"/>
        <v>2000965.5009999999</v>
      </c>
      <c r="N911" s="19">
        <f t="shared" si="183"/>
        <v>2300120.7970550931</v>
      </c>
    </row>
    <row r="912" spans="1:14" x14ac:dyDescent="0.15">
      <c r="A912" s="7">
        <f t="shared" si="180"/>
        <v>43614</v>
      </c>
      <c r="B912" s="10">
        <f t="shared" si="181"/>
        <v>2000965.500863733</v>
      </c>
      <c r="C912" s="3">
        <f t="shared" si="173"/>
        <v>252.05479452054792</v>
      </c>
      <c r="D912" s="3">
        <f t="shared" si="174"/>
        <v>250.26855415768716</v>
      </c>
      <c r="E912" s="3">
        <f t="shared" si="175"/>
        <v>-1.7862403628607524</v>
      </c>
      <c r="F912" s="3">
        <f t="shared" si="176"/>
        <v>2000963.7146233702</v>
      </c>
      <c r="G912" s="14">
        <f t="shared" si="177"/>
        <v>2000963.7150000001</v>
      </c>
      <c r="I912" s="18">
        <f t="shared" si="184"/>
        <v>-1436.2853766332962</v>
      </c>
      <c r="J912" s="18">
        <f t="shared" si="182"/>
        <v>299407.35084961349</v>
      </c>
      <c r="K912" s="21">
        <f t="shared" si="178"/>
        <v>100.04818575</v>
      </c>
      <c r="L912" s="21">
        <f t="shared" si="179"/>
        <v>115.01855329248068</v>
      </c>
      <c r="M912" s="19">
        <f t="shared" si="183"/>
        <v>2000963.7150000001</v>
      </c>
      <c r="N912" s="19">
        <f t="shared" si="183"/>
        <v>2300371.0658496134</v>
      </c>
    </row>
    <row r="913" spans="1:14" x14ac:dyDescent="0.15">
      <c r="A913" s="7">
        <f t="shared" si="180"/>
        <v>43615</v>
      </c>
      <c r="B913" s="10">
        <f t="shared" si="181"/>
        <v>2000963.7146233702</v>
      </c>
      <c r="C913" s="3">
        <f t="shared" si="173"/>
        <v>252.05479452054792</v>
      </c>
      <c r="D913" s="3">
        <f t="shared" si="174"/>
        <v>250.26833074564291</v>
      </c>
      <c r="E913" s="3">
        <f t="shared" si="175"/>
        <v>-1.7864637749050019</v>
      </c>
      <c r="F913" s="3">
        <f t="shared" si="176"/>
        <v>2000961.9281595952</v>
      </c>
      <c r="G913" s="14">
        <f t="shared" si="177"/>
        <v>2000961.9280000001</v>
      </c>
      <c r="I913" s="18">
        <f t="shared" si="184"/>
        <v>-1438.0718404082013</v>
      </c>
      <c r="J913" s="18">
        <f t="shared" si="182"/>
        <v>299659.40564413404</v>
      </c>
      <c r="K913" s="21">
        <f t="shared" si="178"/>
        <v>100.04809640000001</v>
      </c>
      <c r="L913" s="21">
        <f t="shared" si="179"/>
        <v>115.0310666822067</v>
      </c>
      <c r="M913" s="19">
        <f t="shared" si="183"/>
        <v>2000961.9280000001</v>
      </c>
      <c r="N913" s="19">
        <f t="shared" si="183"/>
        <v>2300621.333644134</v>
      </c>
    </row>
    <row r="914" spans="1:14" x14ac:dyDescent="0.15">
      <c r="A914" s="7">
        <f t="shared" si="180"/>
        <v>43616</v>
      </c>
      <c r="B914" s="10">
        <f t="shared" si="181"/>
        <v>2000961.9281595952</v>
      </c>
      <c r="C914" s="3">
        <f t="shared" si="173"/>
        <v>252.05479452054792</v>
      </c>
      <c r="D914" s="3">
        <f t="shared" si="174"/>
        <v>250.26810730565566</v>
      </c>
      <c r="E914" s="3">
        <f t="shared" si="175"/>
        <v>-1.7866872148922539</v>
      </c>
      <c r="F914" s="3">
        <f t="shared" si="176"/>
        <v>2000960.1414723804</v>
      </c>
      <c r="G914" s="14">
        <f t="shared" si="177"/>
        <v>2000960.1410000001</v>
      </c>
      <c r="I914" s="18">
        <f t="shared" si="184"/>
        <v>-1439.8585276230936</v>
      </c>
      <c r="J914" s="18">
        <f t="shared" si="182"/>
        <v>299911.46043865458</v>
      </c>
      <c r="K914" s="21">
        <f t="shared" si="178"/>
        <v>100.04800705000001</v>
      </c>
      <c r="L914" s="21">
        <f t="shared" si="179"/>
        <v>115.04358007193274</v>
      </c>
      <c r="M914" s="19">
        <f t="shared" si="183"/>
        <v>2000960.1410000003</v>
      </c>
      <c r="N914" s="19">
        <f t="shared" si="183"/>
        <v>2300871.6014386546</v>
      </c>
    </row>
    <row r="915" spans="1:14" x14ac:dyDescent="0.15">
      <c r="A915" s="7">
        <f t="shared" si="180"/>
        <v>43617</v>
      </c>
      <c r="B915" s="10">
        <f t="shared" si="181"/>
        <v>2000960.1414723804</v>
      </c>
      <c r="C915" s="3">
        <f t="shared" si="173"/>
        <v>252.05479452054792</v>
      </c>
      <c r="D915" s="3">
        <f t="shared" si="174"/>
        <v>250.26788383772191</v>
      </c>
      <c r="E915" s="3">
        <f t="shared" si="175"/>
        <v>-1.7869106828260044</v>
      </c>
      <c r="F915" s="3">
        <f t="shared" si="176"/>
        <v>2000958.3545616975</v>
      </c>
      <c r="G915" s="14">
        <f t="shared" si="177"/>
        <v>2000958.355</v>
      </c>
      <c r="I915" s="18">
        <f t="shared" si="184"/>
        <v>-1441.6454383059195</v>
      </c>
      <c r="J915" s="18">
        <f t="shared" si="182"/>
        <v>300163.51523317513</v>
      </c>
      <c r="K915" s="21">
        <f t="shared" si="178"/>
        <v>100.04791775</v>
      </c>
      <c r="L915" s="21">
        <f t="shared" si="179"/>
        <v>115.05609351165876</v>
      </c>
      <c r="M915" s="19">
        <f t="shared" si="183"/>
        <v>2000958.355</v>
      </c>
      <c r="N915" s="19">
        <f t="shared" si="183"/>
        <v>2301121.8702331753</v>
      </c>
    </row>
    <row r="916" spans="1:14" x14ac:dyDescent="0.15">
      <c r="A916" s="7">
        <f t="shared" si="180"/>
        <v>43618</v>
      </c>
      <c r="B916" s="10">
        <f t="shared" si="181"/>
        <v>2000958.3545616975</v>
      </c>
      <c r="C916" s="3">
        <f t="shared" si="173"/>
        <v>252.05479452054792</v>
      </c>
      <c r="D916" s="3">
        <f t="shared" si="174"/>
        <v>250.26766034183814</v>
      </c>
      <c r="E916" s="3">
        <f t="shared" si="175"/>
        <v>-1.7871341787097776</v>
      </c>
      <c r="F916" s="3">
        <f t="shared" si="176"/>
        <v>2000956.5674275188</v>
      </c>
      <c r="G916" s="14">
        <f t="shared" si="177"/>
        <v>2000956.567</v>
      </c>
      <c r="I916" s="18">
        <f t="shared" si="184"/>
        <v>-1443.4325724846292</v>
      </c>
      <c r="J916" s="18">
        <f t="shared" si="182"/>
        <v>300415.57002769568</v>
      </c>
      <c r="K916" s="21">
        <f t="shared" si="178"/>
        <v>100.04782835000002</v>
      </c>
      <c r="L916" s="21">
        <f t="shared" si="179"/>
        <v>115.0686068513848</v>
      </c>
      <c r="M916" s="19">
        <f t="shared" si="183"/>
        <v>2000956.5670000005</v>
      </c>
      <c r="N916" s="19">
        <f t="shared" si="183"/>
        <v>2301372.1370276962</v>
      </c>
    </row>
    <row r="917" spans="1:14" x14ac:dyDescent="0.15">
      <c r="A917" s="7">
        <f t="shared" si="180"/>
        <v>43619</v>
      </c>
      <c r="B917" s="10">
        <f t="shared" si="181"/>
        <v>2000956.5674275188</v>
      </c>
      <c r="C917" s="3">
        <f t="shared" si="173"/>
        <v>252.05479452054792</v>
      </c>
      <c r="D917" s="3">
        <f t="shared" si="174"/>
        <v>250.26743681800087</v>
      </c>
      <c r="E917" s="3">
        <f t="shared" si="175"/>
        <v>-1.7873577025470411</v>
      </c>
      <c r="F917" s="3">
        <f t="shared" si="176"/>
        <v>2000954.7800698162</v>
      </c>
      <c r="G917" s="14">
        <f t="shared" si="177"/>
        <v>2000954.78</v>
      </c>
      <c r="I917" s="18">
        <f t="shared" si="184"/>
        <v>-1445.2199301871763</v>
      </c>
      <c r="J917" s="18">
        <f t="shared" si="182"/>
        <v>300667.62482221622</v>
      </c>
      <c r="K917" s="21">
        <f t="shared" si="178"/>
        <v>100.04773899999999</v>
      </c>
      <c r="L917" s="21">
        <f t="shared" si="179"/>
        <v>115.0811202411108</v>
      </c>
      <c r="M917" s="19">
        <f t="shared" si="183"/>
        <v>2000954.78</v>
      </c>
      <c r="N917" s="19">
        <f t="shared" si="183"/>
        <v>2301622.4048222159</v>
      </c>
    </row>
    <row r="918" spans="1:14" x14ac:dyDescent="0.15">
      <c r="A918" s="7">
        <f t="shared" si="180"/>
        <v>43620</v>
      </c>
      <c r="B918" s="10">
        <f t="shared" si="181"/>
        <v>2000954.7800698162</v>
      </c>
      <c r="C918" s="3">
        <f t="shared" si="173"/>
        <v>252.05479452054792</v>
      </c>
      <c r="D918" s="3">
        <f t="shared" si="174"/>
        <v>250.2672132662066</v>
      </c>
      <c r="E918" s="3">
        <f t="shared" si="175"/>
        <v>-1.787581254341319</v>
      </c>
      <c r="F918" s="3">
        <f t="shared" si="176"/>
        <v>2000952.9924885619</v>
      </c>
      <c r="G918" s="14">
        <f t="shared" si="177"/>
        <v>2000952.9920000001</v>
      </c>
      <c r="I918" s="18">
        <f t="shared" si="184"/>
        <v>-1447.0075114415176</v>
      </c>
      <c r="J918" s="18">
        <f t="shared" si="182"/>
        <v>300919.67961673677</v>
      </c>
      <c r="K918" s="21">
        <f t="shared" si="178"/>
        <v>100.04764960000001</v>
      </c>
      <c r="L918" s="21">
        <f t="shared" si="179"/>
        <v>115.09363358083685</v>
      </c>
      <c r="M918" s="19">
        <f t="shared" si="183"/>
        <v>2000952.9920000001</v>
      </c>
      <c r="N918" s="19">
        <f t="shared" si="183"/>
        <v>2301872.6716167368</v>
      </c>
    </row>
    <row r="919" spans="1:14" x14ac:dyDescent="0.15">
      <c r="A919" s="7">
        <f t="shared" si="180"/>
        <v>43621</v>
      </c>
      <c r="B919" s="10">
        <f t="shared" si="181"/>
        <v>2000952.9924885619</v>
      </c>
      <c r="C919" s="3">
        <f t="shared" si="173"/>
        <v>252.05479452054792</v>
      </c>
      <c r="D919" s="3">
        <f t="shared" si="174"/>
        <v>250.26698968645184</v>
      </c>
      <c r="E919" s="3">
        <f t="shared" si="175"/>
        <v>-1.7878048340960788</v>
      </c>
      <c r="F919" s="3">
        <f t="shared" si="176"/>
        <v>2000951.2046837278</v>
      </c>
      <c r="G919" s="14">
        <f t="shared" si="177"/>
        <v>2000951.2050000001</v>
      </c>
      <c r="I919" s="18">
        <f t="shared" si="184"/>
        <v>-1448.7953162756137</v>
      </c>
      <c r="J919" s="18">
        <f t="shared" si="182"/>
        <v>301171.73441125732</v>
      </c>
      <c r="K919" s="21">
        <f t="shared" si="178"/>
        <v>100.04756025000002</v>
      </c>
      <c r="L919" s="21">
        <f t="shared" si="179"/>
        <v>115.10614697056289</v>
      </c>
      <c r="M919" s="19">
        <f t="shared" si="183"/>
        <v>2000951.2050000003</v>
      </c>
      <c r="N919" s="19">
        <f t="shared" si="183"/>
        <v>2302122.9394112579</v>
      </c>
    </row>
    <row r="920" spans="1:14" x14ac:dyDescent="0.15">
      <c r="A920" s="7">
        <f t="shared" si="180"/>
        <v>43622</v>
      </c>
      <c r="B920" s="10">
        <f t="shared" si="181"/>
        <v>2000951.2046837278</v>
      </c>
      <c r="C920" s="3">
        <f t="shared" si="173"/>
        <v>252.05479452054792</v>
      </c>
      <c r="D920" s="3">
        <f t="shared" si="174"/>
        <v>250.2667660787331</v>
      </c>
      <c r="E920" s="3">
        <f t="shared" si="175"/>
        <v>-1.7880284418148165</v>
      </c>
      <c r="F920" s="3">
        <f t="shared" si="176"/>
        <v>2000949.416655286</v>
      </c>
      <c r="G920" s="14">
        <f t="shared" si="177"/>
        <v>2000949.4169999999</v>
      </c>
      <c r="I920" s="18">
        <f t="shared" si="184"/>
        <v>-1450.5833447174284</v>
      </c>
      <c r="J920" s="18">
        <f t="shared" si="182"/>
        <v>301423.78920577787</v>
      </c>
      <c r="K920" s="21">
        <f t="shared" si="178"/>
        <v>100.04747084999998</v>
      </c>
      <c r="L920" s="21">
        <f t="shared" si="179"/>
        <v>115.11866031028887</v>
      </c>
      <c r="M920" s="19">
        <f t="shared" si="183"/>
        <v>2000949.4169999997</v>
      </c>
      <c r="N920" s="19">
        <f t="shared" si="183"/>
        <v>2302373.2062057774</v>
      </c>
    </row>
    <row r="921" spans="1:14" x14ac:dyDescent="0.15">
      <c r="A921" s="7">
        <f t="shared" si="180"/>
        <v>43623</v>
      </c>
      <c r="B921" s="10">
        <f t="shared" si="181"/>
        <v>2000949.416655286</v>
      </c>
      <c r="C921" s="3">
        <f t="shared" si="173"/>
        <v>252.05479452054792</v>
      </c>
      <c r="D921" s="3">
        <f t="shared" si="174"/>
        <v>250.26654244304686</v>
      </c>
      <c r="E921" s="3">
        <f t="shared" si="175"/>
        <v>-1.7882520775010562</v>
      </c>
      <c r="F921" s="3">
        <f t="shared" si="176"/>
        <v>2000947.6284032085</v>
      </c>
      <c r="G921" s="14">
        <f t="shared" si="177"/>
        <v>2000947.628</v>
      </c>
      <c r="I921" s="18">
        <f t="shared" si="184"/>
        <v>-1452.3715967949295</v>
      </c>
      <c r="J921" s="18">
        <f t="shared" si="182"/>
        <v>301675.84400029841</v>
      </c>
      <c r="K921" s="21">
        <f t="shared" si="178"/>
        <v>100.04738140000001</v>
      </c>
      <c r="L921" s="21">
        <f t="shared" si="179"/>
        <v>115.13117360001493</v>
      </c>
      <c r="M921" s="19">
        <f t="shared" si="183"/>
        <v>2000947.628</v>
      </c>
      <c r="N921" s="19">
        <f t="shared" si="183"/>
        <v>2302623.4720002986</v>
      </c>
    </row>
    <row r="922" spans="1:14" x14ac:dyDescent="0.15">
      <c r="A922" s="7">
        <f t="shared" si="180"/>
        <v>43624</v>
      </c>
      <c r="B922" s="10">
        <f t="shared" si="181"/>
        <v>2000947.6284032085</v>
      </c>
      <c r="C922" s="3">
        <f t="shared" si="173"/>
        <v>252.05479452054792</v>
      </c>
      <c r="D922" s="3">
        <f t="shared" si="174"/>
        <v>250.26631877938962</v>
      </c>
      <c r="E922" s="3">
        <f t="shared" si="175"/>
        <v>-1.7884757411582939</v>
      </c>
      <c r="F922" s="3">
        <f t="shared" si="176"/>
        <v>2000945.8399274673</v>
      </c>
      <c r="G922" s="14">
        <f t="shared" si="177"/>
        <v>2000945.84</v>
      </c>
      <c r="I922" s="18">
        <f t="shared" si="184"/>
        <v>-1454.1600725360877</v>
      </c>
      <c r="J922" s="18">
        <f t="shared" si="182"/>
        <v>301927.89879481896</v>
      </c>
      <c r="K922" s="21">
        <f t="shared" si="178"/>
        <v>100.047292</v>
      </c>
      <c r="L922" s="21">
        <f t="shared" si="179"/>
        <v>115.14368693974095</v>
      </c>
      <c r="M922" s="19">
        <f t="shared" si="183"/>
        <v>2000945.84</v>
      </c>
      <c r="N922" s="19">
        <f t="shared" si="183"/>
        <v>2302873.738794819</v>
      </c>
    </row>
    <row r="923" spans="1:14" x14ac:dyDescent="0.15">
      <c r="A923" s="7">
        <f t="shared" si="180"/>
        <v>43625</v>
      </c>
      <c r="B923" s="10">
        <f t="shared" si="181"/>
        <v>2000945.8399274673</v>
      </c>
      <c r="C923" s="3">
        <f t="shared" si="173"/>
        <v>252.05479452054792</v>
      </c>
      <c r="D923" s="3">
        <f t="shared" si="174"/>
        <v>250.26609508775792</v>
      </c>
      <c r="E923" s="3">
        <f t="shared" si="175"/>
        <v>-1.788699432789997</v>
      </c>
      <c r="F923" s="3">
        <f t="shared" si="176"/>
        <v>2000944.0512280345</v>
      </c>
      <c r="G923" s="14">
        <f t="shared" si="177"/>
        <v>2000944.051</v>
      </c>
      <c r="I923" s="18">
        <f t="shared" si="184"/>
        <v>-1455.9487719688777</v>
      </c>
      <c r="J923" s="18">
        <f t="shared" si="182"/>
        <v>302179.95358933951</v>
      </c>
      <c r="K923" s="21">
        <f t="shared" si="178"/>
        <v>100.04720254999999</v>
      </c>
      <c r="L923" s="21">
        <f t="shared" si="179"/>
        <v>115.15620022946698</v>
      </c>
      <c r="M923" s="19">
        <f t="shared" si="183"/>
        <v>2000944.051</v>
      </c>
      <c r="N923" s="19">
        <f t="shared" si="183"/>
        <v>2303124.0045893397</v>
      </c>
    </row>
    <row r="924" spans="1:14" x14ac:dyDescent="0.15">
      <c r="A924" s="7">
        <f t="shared" si="180"/>
        <v>43626</v>
      </c>
      <c r="B924" s="10">
        <f t="shared" si="181"/>
        <v>2000944.0512280345</v>
      </c>
      <c r="C924" s="3">
        <f t="shared" si="173"/>
        <v>252.05479452054792</v>
      </c>
      <c r="D924" s="3">
        <f t="shared" si="174"/>
        <v>250.26587136814823</v>
      </c>
      <c r="E924" s="3">
        <f t="shared" si="175"/>
        <v>-1.7889231523996898</v>
      </c>
      <c r="F924" s="3">
        <f t="shared" si="176"/>
        <v>2000942.2623048821</v>
      </c>
      <c r="G924" s="14">
        <f t="shared" si="177"/>
        <v>2000942.2620000001</v>
      </c>
      <c r="I924" s="18">
        <f t="shared" si="184"/>
        <v>-1457.7376951212775</v>
      </c>
      <c r="J924" s="18">
        <f t="shared" si="182"/>
        <v>302432.00838386005</v>
      </c>
      <c r="K924" s="21">
        <f t="shared" si="178"/>
        <v>100.0471131</v>
      </c>
      <c r="L924" s="21">
        <f t="shared" si="179"/>
        <v>115.16871351919301</v>
      </c>
      <c r="M924" s="19">
        <f t="shared" si="183"/>
        <v>2000942.2620000001</v>
      </c>
      <c r="N924" s="19">
        <f t="shared" si="183"/>
        <v>2303374.27038386</v>
      </c>
    </row>
    <row r="925" spans="1:14" x14ac:dyDescent="0.15">
      <c r="A925" s="7">
        <f t="shared" si="180"/>
        <v>43627</v>
      </c>
      <c r="B925" s="10">
        <f t="shared" si="181"/>
        <v>2000942.2623048821</v>
      </c>
      <c r="C925" s="3">
        <f t="shared" si="173"/>
        <v>252.05479452054792</v>
      </c>
      <c r="D925" s="3">
        <f t="shared" si="174"/>
        <v>250.26564762055705</v>
      </c>
      <c r="E925" s="3">
        <f t="shared" si="175"/>
        <v>-1.7891468999908682</v>
      </c>
      <c r="F925" s="3">
        <f t="shared" si="176"/>
        <v>2000940.4731579821</v>
      </c>
      <c r="G925" s="14">
        <f t="shared" si="177"/>
        <v>2000940.473</v>
      </c>
      <c r="I925" s="18">
        <f t="shared" si="184"/>
        <v>-1459.5268420212683</v>
      </c>
      <c r="J925" s="18">
        <f t="shared" si="182"/>
        <v>302684.0631783806</v>
      </c>
      <c r="K925" s="21">
        <f t="shared" si="178"/>
        <v>100.04702365</v>
      </c>
      <c r="L925" s="21">
        <f t="shared" si="179"/>
        <v>115.18122680891904</v>
      </c>
      <c r="M925" s="19">
        <f t="shared" si="183"/>
        <v>2000940.4730000002</v>
      </c>
      <c r="N925" s="19">
        <f t="shared" si="183"/>
        <v>2303624.5361783807</v>
      </c>
    </row>
    <row r="926" spans="1:14" x14ac:dyDescent="0.15">
      <c r="A926" s="7">
        <f t="shared" si="180"/>
        <v>43628</v>
      </c>
      <c r="B926" s="10">
        <f t="shared" si="181"/>
        <v>2000940.4731579821</v>
      </c>
      <c r="C926" s="3">
        <f t="shared" si="173"/>
        <v>252.05479452054792</v>
      </c>
      <c r="D926" s="3">
        <f t="shared" si="174"/>
        <v>250.26542384498089</v>
      </c>
      <c r="E926" s="3">
        <f t="shared" si="175"/>
        <v>-1.789370675567028</v>
      </c>
      <c r="F926" s="3">
        <f t="shared" si="176"/>
        <v>2000938.6837873065</v>
      </c>
      <c r="G926" s="14">
        <f t="shared" si="177"/>
        <v>2000938.6839999999</v>
      </c>
      <c r="I926" s="18">
        <f t="shared" si="184"/>
        <v>-1461.3162126968352</v>
      </c>
      <c r="J926" s="18">
        <f t="shared" si="182"/>
        <v>302936.11797290115</v>
      </c>
      <c r="K926" s="21">
        <f t="shared" si="178"/>
        <v>100.0469342</v>
      </c>
      <c r="L926" s="21">
        <f t="shared" si="179"/>
        <v>115.19374009864505</v>
      </c>
      <c r="M926" s="19">
        <f t="shared" si="183"/>
        <v>2000938.6839999997</v>
      </c>
      <c r="N926" s="19">
        <f t="shared" si="183"/>
        <v>2303874.801972901</v>
      </c>
    </row>
    <row r="927" spans="1:14" x14ac:dyDescent="0.15">
      <c r="A927" s="7">
        <f t="shared" si="180"/>
        <v>43629</v>
      </c>
      <c r="B927" s="10">
        <f t="shared" si="181"/>
        <v>2000938.6837873065</v>
      </c>
      <c r="C927" s="3">
        <f t="shared" si="173"/>
        <v>252.05479452054792</v>
      </c>
      <c r="D927" s="3">
        <f t="shared" si="174"/>
        <v>250.26520004141622</v>
      </c>
      <c r="E927" s="3">
        <f t="shared" si="175"/>
        <v>-1.7895944791316936</v>
      </c>
      <c r="F927" s="3">
        <f t="shared" si="176"/>
        <v>2000936.8941928274</v>
      </c>
      <c r="G927" s="14">
        <f t="shared" si="177"/>
        <v>2000936.8940000001</v>
      </c>
      <c r="I927" s="18">
        <f t="shared" si="184"/>
        <v>-1463.1058071759669</v>
      </c>
      <c r="J927" s="18">
        <f t="shared" si="182"/>
        <v>303188.1727674217</v>
      </c>
      <c r="K927" s="21">
        <f t="shared" si="178"/>
        <v>100.04684470000001</v>
      </c>
      <c r="L927" s="21">
        <f t="shared" si="179"/>
        <v>115.2062533383711</v>
      </c>
      <c r="M927" s="19">
        <f t="shared" si="183"/>
        <v>2000936.8940000001</v>
      </c>
      <c r="N927" s="19">
        <f t="shared" si="183"/>
        <v>2304125.066767422</v>
      </c>
    </row>
    <row r="928" spans="1:14" x14ac:dyDescent="0.15">
      <c r="A928" s="7">
        <f t="shared" si="180"/>
        <v>43630</v>
      </c>
      <c r="B928" s="10">
        <f t="shared" si="181"/>
        <v>2000936.8941928274</v>
      </c>
      <c r="C928" s="3">
        <f t="shared" si="173"/>
        <v>252.05479452054792</v>
      </c>
      <c r="D928" s="3">
        <f t="shared" si="174"/>
        <v>250.26497620985961</v>
      </c>
      <c r="E928" s="3">
        <f t="shared" si="175"/>
        <v>-1.7898183106883039</v>
      </c>
      <c r="F928" s="3">
        <f t="shared" si="176"/>
        <v>2000935.1043745168</v>
      </c>
      <c r="G928" s="14">
        <f t="shared" si="177"/>
        <v>2000935.1040000001</v>
      </c>
      <c r="I928" s="18">
        <f t="shared" si="184"/>
        <v>-1464.8956254866553</v>
      </c>
      <c r="J928" s="18">
        <f t="shared" si="182"/>
        <v>303440.22756194224</v>
      </c>
      <c r="K928" s="21">
        <f t="shared" si="178"/>
        <v>100.04675519999999</v>
      </c>
      <c r="L928" s="21">
        <f t="shared" si="179"/>
        <v>115.2187665780971</v>
      </c>
      <c r="M928" s="19">
        <f t="shared" si="183"/>
        <v>2000935.1039999998</v>
      </c>
      <c r="N928" s="19">
        <f t="shared" si="183"/>
        <v>2304375.3315619421</v>
      </c>
    </row>
    <row r="929" spans="1:14" x14ac:dyDescent="0.15">
      <c r="A929" s="7">
        <f t="shared" si="180"/>
        <v>43631</v>
      </c>
      <c r="B929" s="10">
        <f t="shared" si="181"/>
        <v>2000935.1043745168</v>
      </c>
      <c r="C929" s="3">
        <f t="shared" si="173"/>
        <v>252.05479452054792</v>
      </c>
      <c r="D929" s="3">
        <f t="shared" si="174"/>
        <v>250.2647523503075</v>
      </c>
      <c r="E929" s="3">
        <f t="shared" si="175"/>
        <v>-1.7900421702404117</v>
      </c>
      <c r="F929" s="3">
        <f t="shared" si="176"/>
        <v>2000933.3143323464</v>
      </c>
      <c r="G929" s="14">
        <f t="shared" si="177"/>
        <v>2000933.314</v>
      </c>
      <c r="I929" s="18">
        <f t="shared" si="184"/>
        <v>-1466.6856676568957</v>
      </c>
      <c r="J929" s="18">
        <f t="shared" si="182"/>
        <v>303692.28235646279</v>
      </c>
      <c r="K929" s="21">
        <f t="shared" si="178"/>
        <v>100.04666570000001</v>
      </c>
      <c r="L929" s="21">
        <f t="shared" si="179"/>
        <v>115.23127981782315</v>
      </c>
      <c r="M929" s="19">
        <f t="shared" si="183"/>
        <v>2000933.314</v>
      </c>
      <c r="N929" s="19">
        <f t="shared" si="183"/>
        <v>2304625.5963564632</v>
      </c>
    </row>
    <row r="930" spans="1:14" x14ac:dyDescent="0.15">
      <c r="A930" s="7">
        <f t="shared" si="180"/>
        <v>43632</v>
      </c>
      <c r="B930" s="10">
        <f t="shared" si="181"/>
        <v>2000933.3143323464</v>
      </c>
      <c r="C930" s="3">
        <f t="shared" si="173"/>
        <v>252.05479452054792</v>
      </c>
      <c r="D930" s="3">
        <f t="shared" si="174"/>
        <v>250.26452846275637</v>
      </c>
      <c r="E930" s="3">
        <f t="shared" si="175"/>
        <v>-1.7902660577915412</v>
      </c>
      <c r="F930" s="3">
        <f t="shared" si="176"/>
        <v>2000931.5240662887</v>
      </c>
      <c r="G930" s="14">
        <f t="shared" si="177"/>
        <v>2000931.524</v>
      </c>
      <c r="I930" s="18">
        <f t="shared" si="184"/>
        <v>-1468.4759337146872</v>
      </c>
      <c r="J930" s="18">
        <f t="shared" si="182"/>
        <v>303944.33715098334</v>
      </c>
      <c r="K930" s="21">
        <f t="shared" si="178"/>
        <v>100.04657619999999</v>
      </c>
      <c r="L930" s="21">
        <f t="shared" si="179"/>
        <v>115.24379305754915</v>
      </c>
      <c r="M930" s="19">
        <f t="shared" si="183"/>
        <v>2000931.5239999997</v>
      </c>
      <c r="N930" s="19">
        <f t="shared" si="183"/>
        <v>2304875.8611509828</v>
      </c>
    </row>
    <row r="931" spans="1:14" x14ac:dyDescent="0.15">
      <c r="A931" s="7">
        <f t="shared" si="180"/>
        <v>43633</v>
      </c>
      <c r="B931" s="10">
        <f t="shared" si="181"/>
        <v>2000931.5240662887</v>
      </c>
      <c r="C931" s="3">
        <f t="shared" si="173"/>
        <v>252.05479452054792</v>
      </c>
      <c r="D931" s="3">
        <f t="shared" si="174"/>
        <v>250.26430454720281</v>
      </c>
      <c r="E931" s="3">
        <f t="shared" si="175"/>
        <v>-1.7904899733451032</v>
      </c>
      <c r="F931" s="3">
        <f t="shared" si="176"/>
        <v>2000929.7335763155</v>
      </c>
      <c r="G931" s="14">
        <f t="shared" si="177"/>
        <v>2000929.7339999999</v>
      </c>
      <c r="I931" s="18">
        <f t="shared" si="184"/>
        <v>-1470.2664236880323</v>
      </c>
      <c r="J931" s="18">
        <f t="shared" si="182"/>
        <v>304196.39194550388</v>
      </c>
      <c r="K931" s="21">
        <f t="shared" si="178"/>
        <v>100.0464867</v>
      </c>
      <c r="L931" s="21">
        <f t="shared" si="179"/>
        <v>115.2563062972752</v>
      </c>
      <c r="M931" s="19">
        <f t="shared" si="183"/>
        <v>2000929.7340000002</v>
      </c>
      <c r="N931" s="19">
        <f t="shared" si="183"/>
        <v>2305126.1259455038</v>
      </c>
    </row>
    <row r="932" spans="1:14" x14ac:dyDescent="0.15">
      <c r="A932" s="7">
        <f t="shared" si="180"/>
        <v>43634</v>
      </c>
      <c r="B932" s="10">
        <f t="shared" si="181"/>
        <v>2000929.7335763155</v>
      </c>
      <c r="C932" s="3">
        <f t="shared" si="173"/>
        <v>252.05479452054792</v>
      </c>
      <c r="D932" s="3">
        <f t="shared" si="174"/>
        <v>250.26408060364324</v>
      </c>
      <c r="E932" s="3">
        <f t="shared" si="175"/>
        <v>-1.7907139169046786</v>
      </c>
      <c r="F932" s="3">
        <f t="shared" si="176"/>
        <v>2000927.9428623985</v>
      </c>
      <c r="G932" s="14">
        <f t="shared" si="177"/>
        <v>2000927.943</v>
      </c>
      <c r="I932" s="18">
        <f t="shared" si="184"/>
        <v>-1472.057137604937</v>
      </c>
      <c r="J932" s="18">
        <f t="shared" si="182"/>
        <v>304448.44674002443</v>
      </c>
      <c r="K932" s="21">
        <f t="shared" si="178"/>
        <v>100.04639714999999</v>
      </c>
      <c r="L932" s="21">
        <f t="shared" si="179"/>
        <v>115.26881948700121</v>
      </c>
      <c r="M932" s="19">
        <f t="shared" si="183"/>
        <v>2000927.9429999997</v>
      </c>
      <c r="N932" s="19">
        <f t="shared" si="183"/>
        <v>2305376.3897400242</v>
      </c>
    </row>
    <row r="933" spans="1:14" x14ac:dyDescent="0.15">
      <c r="A933" s="7">
        <f t="shared" si="180"/>
        <v>43635</v>
      </c>
      <c r="B933" s="10">
        <f t="shared" si="181"/>
        <v>2000927.9428623985</v>
      </c>
      <c r="C933" s="3">
        <f t="shared" si="173"/>
        <v>252.05479452054792</v>
      </c>
      <c r="D933" s="3">
        <f t="shared" si="174"/>
        <v>250.26385663207415</v>
      </c>
      <c r="E933" s="3">
        <f t="shared" si="175"/>
        <v>-1.7909378884737635</v>
      </c>
      <c r="F933" s="3">
        <f t="shared" si="176"/>
        <v>2000926.15192451</v>
      </c>
      <c r="G933" s="14">
        <f t="shared" si="177"/>
        <v>2000926.152</v>
      </c>
      <c r="I933" s="18">
        <f t="shared" si="184"/>
        <v>-1473.8480754934108</v>
      </c>
      <c r="J933" s="18">
        <f t="shared" si="182"/>
        <v>304700.50153454498</v>
      </c>
      <c r="K933" s="21">
        <f t="shared" si="178"/>
        <v>100.04630759999999</v>
      </c>
      <c r="L933" s="21">
        <f t="shared" si="179"/>
        <v>115.28133267672725</v>
      </c>
      <c r="M933" s="19">
        <f t="shared" si="183"/>
        <v>2000926.1519999998</v>
      </c>
      <c r="N933" s="19">
        <f t="shared" si="183"/>
        <v>2305626.6535345451</v>
      </c>
    </row>
    <row r="934" spans="1:14" x14ac:dyDescent="0.15">
      <c r="A934" s="7">
        <f t="shared" si="180"/>
        <v>43636</v>
      </c>
      <c r="B934" s="10">
        <f t="shared" si="181"/>
        <v>2000926.15192451</v>
      </c>
      <c r="C934" s="3">
        <f t="shared" ref="C934:C997" si="185">$N$7*$E$6/100</f>
        <v>252.05479452054792</v>
      </c>
      <c r="D934" s="3">
        <f t="shared" si="174"/>
        <v>250.26363263249209</v>
      </c>
      <c r="E934" s="3">
        <f t="shared" si="175"/>
        <v>-1.7911618880558251</v>
      </c>
      <c r="F934" s="3">
        <f t="shared" si="176"/>
        <v>2000924.360762622</v>
      </c>
      <c r="G934" s="14">
        <f t="shared" si="177"/>
        <v>2000924.361</v>
      </c>
      <c r="I934" s="18">
        <f t="shared" si="184"/>
        <v>-1475.6392373814665</v>
      </c>
      <c r="J934" s="18">
        <f t="shared" si="182"/>
        <v>304952.55632906553</v>
      </c>
      <c r="K934" s="21">
        <f t="shared" si="178"/>
        <v>100.04621805000001</v>
      </c>
      <c r="L934" s="21">
        <f t="shared" si="179"/>
        <v>115.29384586645328</v>
      </c>
      <c r="M934" s="19">
        <f t="shared" si="183"/>
        <v>2000924.3610000003</v>
      </c>
      <c r="N934" s="19">
        <f t="shared" si="183"/>
        <v>2305876.9173290655</v>
      </c>
    </row>
    <row r="935" spans="1:14" x14ac:dyDescent="0.15">
      <c r="A935" s="7">
        <f t="shared" si="180"/>
        <v>43637</v>
      </c>
      <c r="B935" s="10">
        <f t="shared" si="181"/>
        <v>2000924.360762622</v>
      </c>
      <c r="C935" s="3">
        <f t="shared" si="185"/>
        <v>252.05479452054792</v>
      </c>
      <c r="D935" s="3">
        <f t="shared" si="174"/>
        <v>250.2634086048935</v>
      </c>
      <c r="E935" s="3">
        <f t="shared" si="175"/>
        <v>-1.7913859156544163</v>
      </c>
      <c r="F935" s="3">
        <f t="shared" si="176"/>
        <v>2000922.5693767064</v>
      </c>
      <c r="G935" s="14">
        <f t="shared" si="177"/>
        <v>2000922.5689999999</v>
      </c>
      <c r="I935" s="18">
        <f t="shared" si="184"/>
        <v>-1477.430623297121</v>
      </c>
      <c r="J935" s="18">
        <f t="shared" si="182"/>
        <v>305204.61112358607</v>
      </c>
      <c r="K935" s="21">
        <f t="shared" si="178"/>
        <v>100.04612845</v>
      </c>
      <c r="L935" s="21">
        <f t="shared" si="179"/>
        <v>115.30635900617931</v>
      </c>
      <c r="M935" s="19">
        <f t="shared" si="183"/>
        <v>2000922.5690000001</v>
      </c>
      <c r="N935" s="19">
        <f t="shared" si="183"/>
        <v>2306127.1801235862</v>
      </c>
    </row>
    <row r="936" spans="1:14" x14ac:dyDescent="0.15">
      <c r="A936" s="7">
        <f t="shared" si="180"/>
        <v>43638</v>
      </c>
      <c r="B936" s="10">
        <f t="shared" si="181"/>
        <v>2000922.5693767064</v>
      </c>
      <c r="C936" s="3">
        <f t="shared" si="185"/>
        <v>252.05479452054792</v>
      </c>
      <c r="D936" s="3">
        <f t="shared" si="174"/>
        <v>250.26318454927494</v>
      </c>
      <c r="E936" s="3">
        <f t="shared" si="175"/>
        <v>-1.7916099712729761</v>
      </c>
      <c r="F936" s="3">
        <f t="shared" si="176"/>
        <v>2000920.7777667351</v>
      </c>
      <c r="G936" s="14">
        <f t="shared" si="177"/>
        <v>2000920.7779999999</v>
      </c>
      <c r="I936" s="18">
        <f t="shared" si="184"/>
        <v>-1479.2222332683939</v>
      </c>
      <c r="J936" s="18">
        <f t="shared" si="182"/>
        <v>305456.66591810662</v>
      </c>
      <c r="K936" s="21">
        <f t="shared" si="178"/>
        <v>100.04603889999999</v>
      </c>
      <c r="L936" s="21">
        <f t="shared" si="179"/>
        <v>115.31887219590531</v>
      </c>
      <c r="M936" s="19">
        <f t="shared" si="183"/>
        <v>2000920.7779999999</v>
      </c>
      <c r="N936" s="19">
        <f t="shared" si="183"/>
        <v>2306377.4439181061</v>
      </c>
    </row>
    <row r="937" spans="1:14" x14ac:dyDescent="0.15">
      <c r="A937" s="7">
        <f t="shared" si="180"/>
        <v>43639</v>
      </c>
      <c r="B937" s="10">
        <f t="shared" si="181"/>
        <v>2000920.7777667351</v>
      </c>
      <c r="C937" s="3">
        <f t="shared" si="185"/>
        <v>252.05479452054792</v>
      </c>
      <c r="D937" s="3">
        <f t="shared" si="174"/>
        <v>250.26296046563283</v>
      </c>
      <c r="E937" s="3">
        <f t="shared" si="175"/>
        <v>-1.7918340549150855</v>
      </c>
      <c r="F937" s="3">
        <f t="shared" si="176"/>
        <v>2000918.9859326801</v>
      </c>
      <c r="G937" s="14">
        <f t="shared" si="177"/>
        <v>2000918.986</v>
      </c>
      <c r="I937" s="18">
        <f t="shared" si="184"/>
        <v>-1481.0140673233091</v>
      </c>
      <c r="J937" s="18">
        <f t="shared" si="182"/>
        <v>305708.72071262717</v>
      </c>
      <c r="K937" s="21">
        <f t="shared" si="178"/>
        <v>100.04594929999999</v>
      </c>
      <c r="L937" s="21">
        <f t="shared" si="179"/>
        <v>115.33138533563135</v>
      </c>
      <c r="M937" s="19">
        <f t="shared" si="183"/>
        <v>2000918.9859999996</v>
      </c>
      <c r="N937" s="19">
        <f t="shared" si="183"/>
        <v>2306627.7067126273</v>
      </c>
    </row>
    <row r="938" spans="1:14" x14ac:dyDescent="0.15">
      <c r="A938" s="7">
        <f t="shared" si="180"/>
        <v>43640</v>
      </c>
      <c r="B938" s="10">
        <f t="shared" si="181"/>
        <v>2000918.9859326801</v>
      </c>
      <c r="C938" s="3">
        <f t="shared" si="185"/>
        <v>252.05479452054792</v>
      </c>
      <c r="D938" s="3">
        <f t="shared" si="174"/>
        <v>250.26273635396373</v>
      </c>
      <c r="E938" s="3">
        <f t="shared" si="175"/>
        <v>-1.7920581665841837</v>
      </c>
      <c r="F938" s="3">
        <f t="shared" si="176"/>
        <v>2000917.1938745135</v>
      </c>
      <c r="G938" s="14">
        <f t="shared" si="177"/>
        <v>2000917.1939999999</v>
      </c>
      <c r="I938" s="18">
        <f t="shared" si="184"/>
        <v>-1482.8061254898932</v>
      </c>
      <c r="J938" s="18">
        <f t="shared" si="182"/>
        <v>305960.77550714771</v>
      </c>
      <c r="K938" s="21">
        <f t="shared" si="178"/>
        <v>100.04585969999999</v>
      </c>
      <c r="L938" s="21">
        <f t="shared" si="179"/>
        <v>115.34389847535738</v>
      </c>
      <c r="M938" s="19">
        <f t="shared" si="183"/>
        <v>2000917.1939999997</v>
      </c>
      <c r="N938" s="19">
        <f t="shared" si="183"/>
        <v>2306877.9695071476</v>
      </c>
    </row>
    <row r="939" spans="1:14" x14ac:dyDescent="0.15">
      <c r="A939" s="7">
        <f t="shared" si="180"/>
        <v>43641</v>
      </c>
      <c r="B939" s="10">
        <f t="shared" si="181"/>
        <v>2000917.1938745135</v>
      </c>
      <c r="C939" s="3">
        <f t="shared" si="185"/>
        <v>252.05479452054792</v>
      </c>
      <c r="D939" s="3">
        <f t="shared" si="174"/>
        <v>250.26251221426412</v>
      </c>
      <c r="E939" s="3">
        <f t="shared" si="175"/>
        <v>-1.7922823062837949</v>
      </c>
      <c r="F939" s="3">
        <f t="shared" si="176"/>
        <v>2000915.4015922071</v>
      </c>
      <c r="G939" s="14">
        <f t="shared" si="177"/>
        <v>2000915.402</v>
      </c>
      <c r="I939" s="18">
        <f t="shared" si="184"/>
        <v>-1484.5984077961771</v>
      </c>
      <c r="J939" s="18">
        <f t="shared" si="182"/>
        <v>306212.83030166826</v>
      </c>
      <c r="K939" s="21">
        <f t="shared" si="178"/>
        <v>100.0457701</v>
      </c>
      <c r="L939" s="21">
        <f t="shared" si="179"/>
        <v>115.3564116150834</v>
      </c>
      <c r="M939" s="19">
        <f t="shared" si="183"/>
        <v>2000915.4019999998</v>
      </c>
      <c r="N939" s="19">
        <f t="shared" si="183"/>
        <v>2307128.2323016678</v>
      </c>
    </row>
    <row r="940" spans="1:14" x14ac:dyDescent="0.15">
      <c r="A940" s="7">
        <f t="shared" si="180"/>
        <v>43642</v>
      </c>
      <c r="B940" s="10">
        <f t="shared" si="181"/>
        <v>2000915.4015922071</v>
      </c>
      <c r="C940" s="3">
        <f t="shared" si="185"/>
        <v>252.05479452054792</v>
      </c>
      <c r="D940" s="3">
        <f t="shared" si="174"/>
        <v>250.26228804653044</v>
      </c>
      <c r="E940" s="3">
        <f t="shared" si="175"/>
        <v>-1.7925064740174719</v>
      </c>
      <c r="F940" s="3">
        <f t="shared" si="176"/>
        <v>2000913.6090857331</v>
      </c>
      <c r="G940" s="14">
        <f t="shared" si="177"/>
        <v>2000913.6089999999</v>
      </c>
      <c r="I940" s="18">
        <f t="shared" si="184"/>
        <v>-1486.3909142701946</v>
      </c>
      <c r="J940" s="18">
        <f t="shared" si="182"/>
        <v>306464.88509618881</v>
      </c>
      <c r="K940" s="21">
        <f t="shared" si="178"/>
        <v>100.04568044999999</v>
      </c>
      <c r="L940" s="21">
        <f t="shared" si="179"/>
        <v>115.36892470480943</v>
      </c>
      <c r="M940" s="19">
        <f t="shared" si="183"/>
        <v>2000913.6089999997</v>
      </c>
      <c r="N940" s="19">
        <f t="shared" si="183"/>
        <v>2307378.4940961883</v>
      </c>
    </row>
    <row r="941" spans="1:14" x14ac:dyDescent="0.15">
      <c r="A941" s="7">
        <f t="shared" si="180"/>
        <v>43643</v>
      </c>
      <c r="B941" s="10">
        <f t="shared" si="181"/>
        <v>2000913.6090857331</v>
      </c>
      <c r="C941" s="3">
        <f t="shared" si="185"/>
        <v>252.05479452054792</v>
      </c>
      <c r="D941" s="3">
        <f t="shared" si="174"/>
        <v>250.26206385075926</v>
      </c>
      <c r="E941" s="3">
        <f t="shared" si="175"/>
        <v>-1.7927306697886536</v>
      </c>
      <c r="F941" s="3">
        <f t="shared" si="176"/>
        <v>2000911.8163550633</v>
      </c>
      <c r="G941" s="14">
        <f t="shared" si="177"/>
        <v>2000911.8160000001</v>
      </c>
      <c r="I941" s="18">
        <f t="shared" si="184"/>
        <v>-1488.1836449399832</v>
      </c>
      <c r="J941" s="18">
        <f t="shared" si="182"/>
        <v>306716.93989070936</v>
      </c>
      <c r="K941" s="21">
        <f t="shared" si="178"/>
        <v>100.0455908</v>
      </c>
      <c r="L941" s="21">
        <f t="shared" si="179"/>
        <v>115.38143779453547</v>
      </c>
      <c r="M941" s="19">
        <f t="shared" si="183"/>
        <v>2000911.8159999999</v>
      </c>
      <c r="N941" s="19">
        <f t="shared" si="183"/>
        <v>2307628.7558907093</v>
      </c>
    </row>
    <row r="942" spans="1:14" x14ac:dyDescent="0.15">
      <c r="A942" s="7">
        <f t="shared" si="180"/>
        <v>43644</v>
      </c>
      <c r="B942" s="10">
        <f t="shared" si="181"/>
        <v>2000911.8163550633</v>
      </c>
      <c r="C942" s="3">
        <f t="shared" si="185"/>
        <v>252.05479452054792</v>
      </c>
      <c r="D942" s="3">
        <f t="shared" si="174"/>
        <v>250.26183962694705</v>
      </c>
      <c r="E942" s="3">
        <f t="shared" si="175"/>
        <v>-1.7929548936008644</v>
      </c>
      <c r="F942" s="3">
        <f t="shared" si="176"/>
        <v>2000910.0234001698</v>
      </c>
      <c r="G942" s="14">
        <f t="shared" si="177"/>
        <v>2000910.023</v>
      </c>
      <c r="I942" s="18">
        <f t="shared" si="184"/>
        <v>-1489.976599833584</v>
      </c>
      <c r="J942" s="18">
        <f t="shared" si="182"/>
        <v>306968.9946852299</v>
      </c>
      <c r="K942" s="21">
        <f t="shared" si="178"/>
        <v>100.04550114999999</v>
      </c>
      <c r="L942" s="21">
        <f t="shared" si="179"/>
        <v>115.39395088426149</v>
      </c>
      <c r="M942" s="19">
        <f t="shared" si="183"/>
        <v>2000910.0229999998</v>
      </c>
      <c r="N942" s="19">
        <f t="shared" si="183"/>
        <v>2307879.0176852299</v>
      </c>
    </row>
    <row r="943" spans="1:14" x14ac:dyDescent="0.15">
      <c r="A943" s="7">
        <f t="shared" si="180"/>
        <v>43645</v>
      </c>
      <c r="B943" s="10">
        <f t="shared" si="181"/>
        <v>2000910.0234001698</v>
      </c>
      <c r="C943" s="3">
        <f t="shared" si="185"/>
        <v>252.05479452054792</v>
      </c>
      <c r="D943" s="3">
        <f t="shared" si="174"/>
        <v>250.26161537509029</v>
      </c>
      <c r="E943" s="3">
        <f t="shared" si="175"/>
        <v>-1.7931791454576285</v>
      </c>
      <c r="F943" s="3">
        <f t="shared" si="176"/>
        <v>2000908.2302210242</v>
      </c>
      <c r="G943" s="14">
        <f t="shared" si="177"/>
        <v>2000908.23</v>
      </c>
      <c r="I943" s="18">
        <f t="shared" si="184"/>
        <v>-1491.7697789790416</v>
      </c>
      <c r="J943" s="18">
        <f t="shared" si="182"/>
        <v>307221.04947975045</v>
      </c>
      <c r="K943" s="21">
        <f t="shared" si="178"/>
        <v>100.04541149999999</v>
      </c>
      <c r="L943" s="21">
        <f t="shared" si="179"/>
        <v>115.40646397398751</v>
      </c>
      <c r="M943" s="19">
        <f t="shared" si="183"/>
        <v>2000908.2299999997</v>
      </c>
      <c r="N943" s="19">
        <f t="shared" si="183"/>
        <v>2308129.2794797504</v>
      </c>
    </row>
    <row r="944" spans="1:14" x14ac:dyDescent="0.15">
      <c r="A944" s="7">
        <f t="shared" si="180"/>
        <v>43646</v>
      </c>
      <c r="B944" s="10">
        <f t="shared" si="181"/>
        <v>2000908.2302210242</v>
      </c>
      <c r="C944" s="3">
        <f t="shared" si="185"/>
        <v>252.05479452054792</v>
      </c>
      <c r="D944" s="3">
        <f t="shared" si="174"/>
        <v>250.26139109518547</v>
      </c>
      <c r="E944" s="3">
        <f t="shared" si="175"/>
        <v>-1.7934034253624418</v>
      </c>
      <c r="F944" s="3">
        <f t="shared" si="176"/>
        <v>2000906.436817599</v>
      </c>
      <c r="G944" s="14">
        <f t="shared" si="177"/>
        <v>2000906.4369999999</v>
      </c>
      <c r="I944" s="18">
        <f t="shared" si="184"/>
        <v>-1493.563182404404</v>
      </c>
      <c r="J944" s="18">
        <f t="shared" si="182"/>
        <v>307473.104274271</v>
      </c>
      <c r="K944" s="21">
        <f t="shared" si="178"/>
        <v>100.04532184999999</v>
      </c>
      <c r="L944" s="21">
        <f t="shared" si="179"/>
        <v>115.41897706371354</v>
      </c>
      <c r="M944" s="19">
        <f t="shared" si="183"/>
        <v>2000906.4369999999</v>
      </c>
      <c r="N944" s="19">
        <f t="shared" si="183"/>
        <v>2308379.5412742705</v>
      </c>
    </row>
    <row r="945" spans="1:14" x14ac:dyDescent="0.15">
      <c r="A945" s="7">
        <f t="shared" si="180"/>
        <v>43647</v>
      </c>
      <c r="B945" s="10">
        <f t="shared" si="181"/>
        <v>2000906.436817599</v>
      </c>
      <c r="C945" s="3">
        <f t="shared" si="185"/>
        <v>252.05479452054792</v>
      </c>
      <c r="D945" s="3">
        <f t="shared" si="174"/>
        <v>250.26116678722909</v>
      </c>
      <c r="E945" s="3">
        <f t="shared" si="175"/>
        <v>-1.7936277333188286</v>
      </c>
      <c r="F945" s="3">
        <f t="shared" si="176"/>
        <v>2000904.6431898656</v>
      </c>
      <c r="G945" s="14">
        <f t="shared" si="177"/>
        <v>2000904.6429999999</v>
      </c>
      <c r="I945" s="18">
        <f t="shared" si="184"/>
        <v>-1495.3568101377227</v>
      </c>
      <c r="J945" s="18">
        <f t="shared" si="182"/>
        <v>307725.15906879154</v>
      </c>
      <c r="K945" s="21">
        <f t="shared" si="178"/>
        <v>100.04523214999999</v>
      </c>
      <c r="L945" s="21">
        <f t="shared" si="179"/>
        <v>115.43149010343957</v>
      </c>
      <c r="M945" s="19">
        <f t="shared" si="183"/>
        <v>2000904.6429999999</v>
      </c>
      <c r="N945" s="19">
        <f t="shared" si="183"/>
        <v>2308629.8020687914</v>
      </c>
    </row>
    <row r="946" spans="1:14" x14ac:dyDescent="0.15">
      <c r="A946" s="7">
        <f t="shared" si="180"/>
        <v>43648</v>
      </c>
      <c r="B946" s="10">
        <f t="shared" si="181"/>
        <v>2000904.6431898656</v>
      </c>
      <c r="C946" s="3">
        <f t="shared" si="185"/>
        <v>252.05479452054792</v>
      </c>
      <c r="D946" s="3">
        <f t="shared" si="174"/>
        <v>250.26094245121763</v>
      </c>
      <c r="E946" s="3">
        <f t="shared" si="175"/>
        <v>-1.7938520693302848</v>
      </c>
      <c r="F946" s="3">
        <f t="shared" si="176"/>
        <v>2000902.8493377962</v>
      </c>
      <c r="G946" s="14">
        <f t="shared" si="177"/>
        <v>2000902.8489999999</v>
      </c>
      <c r="I946" s="18">
        <f t="shared" si="184"/>
        <v>-1497.1506622070531</v>
      </c>
      <c r="J946" s="18">
        <f t="shared" si="182"/>
        <v>307977.21386331209</v>
      </c>
      <c r="K946" s="21">
        <f t="shared" si="178"/>
        <v>100.04514245</v>
      </c>
      <c r="L946" s="21">
        <f t="shared" si="179"/>
        <v>115.4440031431656</v>
      </c>
      <c r="M946" s="19">
        <f t="shared" si="183"/>
        <v>2000902.8490000002</v>
      </c>
      <c r="N946" s="19">
        <f t="shared" si="183"/>
        <v>2308880.0628633122</v>
      </c>
    </row>
    <row r="947" spans="1:14" x14ac:dyDescent="0.15">
      <c r="A947" s="7">
        <f t="shared" si="180"/>
        <v>43649</v>
      </c>
      <c r="B947" s="10">
        <f t="shared" si="181"/>
        <v>2000902.8493377962</v>
      </c>
      <c r="C947" s="3">
        <f t="shared" si="185"/>
        <v>252.05479452054792</v>
      </c>
      <c r="D947" s="3">
        <f t="shared" si="174"/>
        <v>250.26071808714761</v>
      </c>
      <c r="E947" s="3">
        <f t="shared" si="175"/>
        <v>-1.7940764334003063</v>
      </c>
      <c r="F947" s="3">
        <f t="shared" si="176"/>
        <v>2000901.0552613628</v>
      </c>
      <c r="G947" s="14">
        <f t="shared" si="177"/>
        <v>2000901.0549999999</v>
      </c>
      <c r="I947" s="18">
        <f t="shared" si="184"/>
        <v>-1498.9447386404534</v>
      </c>
      <c r="J947" s="18">
        <f t="shared" si="182"/>
        <v>308229.26865783264</v>
      </c>
      <c r="K947" s="21">
        <f t="shared" si="178"/>
        <v>100.04505275</v>
      </c>
      <c r="L947" s="21">
        <f t="shared" si="179"/>
        <v>115.45651618289163</v>
      </c>
      <c r="M947" s="19">
        <f t="shared" si="183"/>
        <v>2000901.0549999999</v>
      </c>
      <c r="N947" s="19">
        <f t="shared" si="183"/>
        <v>2309130.3236578326</v>
      </c>
    </row>
    <row r="948" spans="1:14" x14ac:dyDescent="0.15">
      <c r="A948" s="7">
        <f t="shared" si="180"/>
        <v>43650</v>
      </c>
      <c r="B948" s="10">
        <f t="shared" si="181"/>
        <v>2000901.0552613628</v>
      </c>
      <c r="C948" s="3">
        <f t="shared" si="185"/>
        <v>252.05479452054792</v>
      </c>
      <c r="D948" s="3">
        <f t="shared" si="174"/>
        <v>250.26049369501547</v>
      </c>
      <c r="E948" s="3">
        <f t="shared" si="175"/>
        <v>-1.7943008255324457</v>
      </c>
      <c r="F948" s="3">
        <f t="shared" si="176"/>
        <v>2000899.2609605372</v>
      </c>
      <c r="G948" s="14">
        <f t="shared" si="177"/>
        <v>2000899.2609999999</v>
      </c>
      <c r="I948" s="18">
        <f t="shared" si="184"/>
        <v>-1500.7390394659858</v>
      </c>
      <c r="J948" s="18">
        <f t="shared" si="182"/>
        <v>308481.32345235319</v>
      </c>
      <c r="K948" s="21">
        <f t="shared" si="178"/>
        <v>100.04496304999999</v>
      </c>
      <c r="L948" s="21">
        <f t="shared" si="179"/>
        <v>115.46902922261765</v>
      </c>
      <c r="M948" s="19">
        <f t="shared" si="183"/>
        <v>2000899.2609999999</v>
      </c>
      <c r="N948" s="19">
        <f t="shared" si="183"/>
        <v>2309380.584452353</v>
      </c>
    </row>
    <row r="949" spans="1:14" x14ac:dyDescent="0.15">
      <c r="A949" s="7">
        <f t="shared" si="180"/>
        <v>43651</v>
      </c>
      <c r="B949" s="10">
        <f t="shared" si="181"/>
        <v>2000899.2609605372</v>
      </c>
      <c r="C949" s="3">
        <f t="shared" si="185"/>
        <v>252.05479452054792</v>
      </c>
      <c r="D949" s="3">
        <f t="shared" si="174"/>
        <v>250.26026927481777</v>
      </c>
      <c r="E949" s="3">
        <f t="shared" si="175"/>
        <v>-1.7945252457301422</v>
      </c>
      <c r="F949" s="3">
        <f t="shared" si="176"/>
        <v>2000897.4664352916</v>
      </c>
      <c r="G949" s="14">
        <f t="shared" si="177"/>
        <v>2000897.466</v>
      </c>
      <c r="I949" s="18">
        <f t="shared" si="184"/>
        <v>-1502.5335647117158</v>
      </c>
      <c r="J949" s="18">
        <f t="shared" si="182"/>
        <v>308733.37824687373</v>
      </c>
      <c r="K949" s="21">
        <f t="shared" si="178"/>
        <v>100.04487330000001</v>
      </c>
      <c r="L949" s="21">
        <f t="shared" si="179"/>
        <v>115.4815422123437</v>
      </c>
      <c r="M949" s="19">
        <f t="shared" si="183"/>
        <v>2000897.4660000002</v>
      </c>
      <c r="N949" s="19">
        <f t="shared" si="183"/>
        <v>2309630.8442468736</v>
      </c>
    </row>
    <row r="950" spans="1:14" x14ac:dyDescent="0.15">
      <c r="A950" s="7">
        <f t="shared" si="180"/>
        <v>43652</v>
      </c>
      <c r="B950" s="10">
        <f t="shared" si="181"/>
        <v>2000897.4664352916</v>
      </c>
      <c r="C950" s="3">
        <f t="shared" si="185"/>
        <v>252.05479452054792</v>
      </c>
      <c r="D950" s="3">
        <f t="shared" si="174"/>
        <v>250.26004482655094</v>
      </c>
      <c r="E950" s="3">
        <f t="shared" si="175"/>
        <v>-1.7947496939969767</v>
      </c>
      <c r="F950" s="3">
        <f t="shared" si="176"/>
        <v>2000895.6716855976</v>
      </c>
      <c r="G950" s="14">
        <f t="shared" si="177"/>
        <v>2000895.672</v>
      </c>
      <c r="I950" s="18">
        <f t="shared" si="184"/>
        <v>-1504.3283144057127</v>
      </c>
      <c r="J950" s="18">
        <f t="shared" si="182"/>
        <v>308985.43304139428</v>
      </c>
      <c r="K950" s="21">
        <f t="shared" si="178"/>
        <v>100.0447836</v>
      </c>
      <c r="L950" s="21">
        <f t="shared" si="179"/>
        <v>115.49405525206971</v>
      </c>
      <c r="M950" s="19">
        <f t="shared" si="183"/>
        <v>2000895.6720000003</v>
      </c>
      <c r="N950" s="19">
        <f t="shared" si="183"/>
        <v>2309881.105041394</v>
      </c>
    </row>
    <row r="951" spans="1:14" x14ac:dyDescent="0.15">
      <c r="A951" s="7">
        <f t="shared" si="180"/>
        <v>43653</v>
      </c>
      <c r="B951" s="10">
        <f t="shared" si="181"/>
        <v>2000895.6716855976</v>
      </c>
      <c r="C951" s="3">
        <f t="shared" si="185"/>
        <v>252.05479452054792</v>
      </c>
      <c r="D951" s="3">
        <f t="shared" si="174"/>
        <v>250.2598203502115</v>
      </c>
      <c r="E951" s="3">
        <f t="shared" si="175"/>
        <v>-1.7949741703364168</v>
      </c>
      <c r="F951" s="3">
        <f t="shared" si="176"/>
        <v>2000893.8767114272</v>
      </c>
      <c r="G951" s="14">
        <f t="shared" si="177"/>
        <v>2000893.8770000001</v>
      </c>
      <c r="I951" s="18">
        <f t="shared" si="184"/>
        <v>-1506.1232885760492</v>
      </c>
      <c r="J951" s="18">
        <f t="shared" si="182"/>
        <v>309237.48783591483</v>
      </c>
      <c r="K951" s="21">
        <f t="shared" si="178"/>
        <v>100.04469385000002</v>
      </c>
      <c r="L951" s="21">
        <f t="shared" si="179"/>
        <v>115.50656824179576</v>
      </c>
      <c r="M951" s="19">
        <f t="shared" si="183"/>
        <v>2000893.8770000001</v>
      </c>
      <c r="N951" s="19">
        <f t="shared" si="183"/>
        <v>2310131.3648359152</v>
      </c>
    </row>
    <row r="952" spans="1:14" x14ac:dyDescent="0.15">
      <c r="A952" s="7">
        <f t="shared" si="180"/>
        <v>43654</v>
      </c>
      <c r="B952" s="10">
        <f t="shared" si="181"/>
        <v>2000893.8767114272</v>
      </c>
      <c r="C952" s="3">
        <f t="shared" si="185"/>
        <v>252.05479452054792</v>
      </c>
      <c r="D952" s="3">
        <f t="shared" si="174"/>
        <v>250.25959584579593</v>
      </c>
      <c r="E952" s="3">
        <f t="shared" si="175"/>
        <v>-1.7951986747519868</v>
      </c>
      <c r="F952" s="3">
        <f t="shared" si="176"/>
        <v>2000892.0815127525</v>
      </c>
      <c r="G952" s="14">
        <f t="shared" si="177"/>
        <v>2000892.0819999999</v>
      </c>
      <c r="I952" s="18">
        <f t="shared" si="184"/>
        <v>-1507.9184872508013</v>
      </c>
      <c r="J952" s="18">
        <f t="shared" si="182"/>
        <v>309489.54263043538</v>
      </c>
      <c r="K952" s="21">
        <f t="shared" si="178"/>
        <v>100.0446041</v>
      </c>
      <c r="L952" s="21">
        <f t="shared" si="179"/>
        <v>115.51908123152177</v>
      </c>
      <c r="M952" s="19">
        <f t="shared" si="183"/>
        <v>2000892.0819999999</v>
      </c>
      <c r="N952" s="19">
        <f t="shared" si="183"/>
        <v>2310381.6246304354</v>
      </c>
    </row>
    <row r="953" spans="1:14" x14ac:dyDescent="0.15">
      <c r="A953" s="7">
        <f t="shared" si="180"/>
        <v>43655</v>
      </c>
      <c r="B953" s="10">
        <f t="shared" si="181"/>
        <v>2000892.0815127525</v>
      </c>
      <c r="C953" s="3">
        <f t="shared" si="185"/>
        <v>252.05479452054792</v>
      </c>
      <c r="D953" s="3">
        <f t="shared" si="174"/>
        <v>250.2593713133007</v>
      </c>
      <c r="E953" s="3">
        <f t="shared" si="175"/>
        <v>-1.7954232072472109</v>
      </c>
      <c r="F953" s="3">
        <f t="shared" si="176"/>
        <v>2000890.2860895451</v>
      </c>
      <c r="G953" s="14">
        <f t="shared" si="177"/>
        <v>2000890.2860000001</v>
      </c>
      <c r="I953" s="18">
        <f t="shared" si="184"/>
        <v>-1509.7139104580485</v>
      </c>
      <c r="J953" s="18">
        <f t="shared" si="182"/>
        <v>309741.59742495592</v>
      </c>
      <c r="K953" s="21">
        <f t="shared" si="178"/>
        <v>100.0445143</v>
      </c>
      <c r="L953" s="21">
        <f t="shared" si="179"/>
        <v>115.5315941712478</v>
      </c>
      <c r="M953" s="19">
        <f t="shared" si="183"/>
        <v>2000890.2859999998</v>
      </c>
      <c r="N953" s="19">
        <f t="shared" si="183"/>
        <v>2310631.8834249564</v>
      </c>
    </row>
    <row r="954" spans="1:14" x14ac:dyDescent="0.15">
      <c r="A954" s="7">
        <f t="shared" si="180"/>
        <v>43656</v>
      </c>
      <c r="B954" s="10">
        <f t="shared" si="181"/>
        <v>2000890.2860895451</v>
      </c>
      <c r="C954" s="3">
        <f t="shared" si="185"/>
        <v>252.05479452054792</v>
      </c>
      <c r="D954" s="3">
        <f t="shared" si="174"/>
        <v>250.2591467527223</v>
      </c>
      <c r="E954" s="3">
        <f t="shared" si="175"/>
        <v>-1.7956477678256135</v>
      </c>
      <c r="F954" s="3">
        <f t="shared" si="176"/>
        <v>2000888.4904417773</v>
      </c>
      <c r="G954" s="14">
        <f t="shared" si="177"/>
        <v>2000888.49</v>
      </c>
      <c r="I954" s="18">
        <f t="shared" si="184"/>
        <v>-1511.5095582258741</v>
      </c>
      <c r="J954" s="18">
        <f t="shared" si="182"/>
        <v>309993.65221947647</v>
      </c>
      <c r="K954" s="21">
        <f t="shared" si="178"/>
        <v>100.04442449999999</v>
      </c>
      <c r="L954" s="21">
        <f t="shared" si="179"/>
        <v>115.54410711097381</v>
      </c>
      <c r="M954" s="19">
        <f t="shared" si="183"/>
        <v>2000888.4899999998</v>
      </c>
      <c r="N954" s="19">
        <f t="shared" si="183"/>
        <v>2310882.1422194759</v>
      </c>
    </row>
    <row r="955" spans="1:14" x14ac:dyDescent="0.15">
      <c r="A955" s="7">
        <f t="shared" si="180"/>
        <v>43657</v>
      </c>
      <c r="B955" s="10">
        <f t="shared" si="181"/>
        <v>2000888.4904417773</v>
      </c>
      <c r="C955" s="3">
        <f t="shared" si="185"/>
        <v>252.05479452054792</v>
      </c>
      <c r="D955" s="3">
        <f t="shared" si="174"/>
        <v>250.25892216405728</v>
      </c>
      <c r="E955" s="3">
        <f t="shared" si="175"/>
        <v>-1.7958723564906336</v>
      </c>
      <c r="F955" s="3">
        <f t="shared" si="176"/>
        <v>2000886.6945694208</v>
      </c>
      <c r="G955" s="14">
        <f t="shared" si="177"/>
        <v>2000886.6950000001</v>
      </c>
      <c r="I955" s="18">
        <f t="shared" si="184"/>
        <v>-1513.3054305823648</v>
      </c>
      <c r="J955" s="18">
        <f t="shared" si="182"/>
        <v>310245.70701399702</v>
      </c>
      <c r="K955" s="21">
        <f t="shared" si="178"/>
        <v>100.04433475</v>
      </c>
      <c r="L955" s="21">
        <f t="shared" si="179"/>
        <v>115.55662010069986</v>
      </c>
      <c r="M955" s="19">
        <f t="shared" si="183"/>
        <v>2000886.6950000001</v>
      </c>
      <c r="N955" s="19">
        <f t="shared" si="183"/>
        <v>2311132.4020139971</v>
      </c>
    </row>
    <row r="956" spans="1:14" x14ac:dyDescent="0.15">
      <c r="A956" s="7">
        <f t="shared" si="180"/>
        <v>43658</v>
      </c>
      <c r="B956" s="10">
        <f t="shared" si="181"/>
        <v>2000886.6945694208</v>
      </c>
      <c r="C956" s="3">
        <f t="shared" si="185"/>
        <v>252.05479452054792</v>
      </c>
      <c r="D956" s="3">
        <f t="shared" si="174"/>
        <v>250.25869754730203</v>
      </c>
      <c r="E956" s="3">
        <f t="shared" si="175"/>
        <v>-1.7960969732458807</v>
      </c>
      <c r="F956" s="3">
        <f t="shared" si="176"/>
        <v>2000884.8984724474</v>
      </c>
      <c r="G956" s="14">
        <f t="shared" si="177"/>
        <v>2000884.898</v>
      </c>
      <c r="I956" s="18">
        <f t="shared" si="184"/>
        <v>-1515.1015275556106</v>
      </c>
      <c r="J956" s="18">
        <f t="shared" si="182"/>
        <v>310497.76180851756</v>
      </c>
      <c r="K956" s="21">
        <f t="shared" si="178"/>
        <v>100.04424490000001</v>
      </c>
      <c r="L956" s="21">
        <f t="shared" si="179"/>
        <v>115.56913299042589</v>
      </c>
      <c r="M956" s="19">
        <f t="shared" si="183"/>
        <v>2000884.898</v>
      </c>
      <c r="N956" s="19">
        <f t="shared" si="183"/>
        <v>2311382.6598085179</v>
      </c>
    </row>
    <row r="957" spans="1:14" x14ac:dyDescent="0.15">
      <c r="A957" s="7">
        <f t="shared" si="180"/>
        <v>43659</v>
      </c>
      <c r="B957" s="10">
        <f t="shared" si="181"/>
        <v>2000884.8984724474</v>
      </c>
      <c r="C957" s="3">
        <f t="shared" si="185"/>
        <v>252.05479452054792</v>
      </c>
      <c r="D957" s="3">
        <f t="shared" si="174"/>
        <v>250.25847290245312</v>
      </c>
      <c r="E957" s="3">
        <f t="shared" si="175"/>
        <v>-1.7963216180947938</v>
      </c>
      <c r="F957" s="3">
        <f t="shared" si="176"/>
        <v>2000883.1021508293</v>
      </c>
      <c r="G957" s="14">
        <f t="shared" si="177"/>
        <v>2000883.102</v>
      </c>
      <c r="I957" s="18">
        <f t="shared" si="184"/>
        <v>-1516.8978491737053</v>
      </c>
      <c r="J957" s="18">
        <f t="shared" si="182"/>
        <v>310749.81660303811</v>
      </c>
      <c r="K957" s="21">
        <f t="shared" si="178"/>
        <v>100.0441551</v>
      </c>
      <c r="L957" s="21">
        <f t="shared" si="179"/>
        <v>115.58164593015191</v>
      </c>
      <c r="M957" s="19">
        <f t="shared" si="183"/>
        <v>2000883.102</v>
      </c>
      <c r="N957" s="19">
        <f t="shared" si="183"/>
        <v>2311632.9186030384</v>
      </c>
    </row>
    <row r="958" spans="1:14" x14ac:dyDescent="0.15">
      <c r="A958" s="7">
        <f t="shared" si="180"/>
        <v>43660</v>
      </c>
      <c r="B958" s="10">
        <f t="shared" si="181"/>
        <v>2000883.1021508293</v>
      </c>
      <c r="C958" s="3">
        <f t="shared" si="185"/>
        <v>252.05479452054792</v>
      </c>
      <c r="D958" s="3">
        <f t="shared" si="174"/>
        <v>250.25824822950699</v>
      </c>
      <c r="E958" s="3">
        <f t="shared" si="175"/>
        <v>-1.7965462910409258</v>
      </c>
      <c r="F958" s="3">
        <f t="shared" si="176"/>
        <v>2000881.3056045382</v>
      </c>
      <c r="G958" s="14">
        <f t="shared" si="177"/>
        <v>2000881.3060000001</v>
      </c>
      <c r="I958" s="18">
        <f t="shared" si="184"/>
        <v>-1518.6943954647461</v>
      </c>
      <c r="J958" s="18">
        <f t="shared" si="182"/>
        <v>311001.87139755866</v>
      </c>
      <c r="K958" s="21">
        <f t="shared" si="178"/>
        <v>100.0440653</v>
      </c>
      <c r="L958" s="21">
        <f t="shared" si="179"/>
        <v>115.59415886987793</v>
      </c>
      <c r="M958" s="19">
        <f t="shared" si="183"/>
        <v>2000881.3059999999</v>
      </c>
      <c r="N958" s="19">
        <f t="shared" si="183"/>
        <v>2311883.1773975585</v>
      </c>
    </row>
    <row r="959" spans="1:14" x14ac:dyDescent="0.15">
      <c r="A959" s="7">
        <f t="shared" si="180"/>
        <v>43661</v>
      </c>
      <c r="B959" s="10">
        <f t="shared" si="181"/>
        <v>2000881.3056045382</v>
      </c>
      <c r="C959" s="3">
        <f t="shared" si="185"/>
        <v>252.05479452054792</v>
      </c>
      <c r="D959" s="3">
        <f t="shared" si="174"/>
        <v>250.25802352846014</v>
      </c>
      <c r="E959" s="3">
        <f t="shared" si="175"/>
        <v>-1.7967709920877724</v>
      </c>
      <c r="F959" s="3">
        <f t="shared" si="176"/>
        <v>2000879.5088335462</v>
      </c>
      <c r="G959" s="14">
        <f t="shared" si="177"/>
        <v>2000879.5090000001</v>
      </c>
      <c r="I959" s="18">
        <f t="shared" si="184"/>
        <v>-1520.491166456834</v>
      </c>
      <c r="J959" s="18">
        <f t="shared" si="182"/>
        <v>311253.92619207921</v>
      </c>
      <c r="K959" s="21">
        <f t="shared" si="178"/>
        <v>100.04397545</v>
      </c>
      <c r="L959" s="21">
        <f t="shared" si="179"/>
        <v>115.60667175960397</v>
      </c>
      <c r="M959" s="19">
        <f t="shared" si="183"/>
        <v>2000879.5090000001</v>
      </c>
      <c r="N959" s="19">
        <f t="shared" si="183"/>
        <v>2312133.4351920793</v>
      </c>
    </row>
    <row r="960" spans="1:14" x14ac:dyDescent="0.15">
      <c r="A960" s="7">
        <f t="shared" si="180"/>
        <v>43662</v>
      </c>
      <c r="B960" s="10">
        <f t="shared" si="181"/>
        <v>2000879.5088335462</v>
      </c>
      <c r="C960" s="3">
        <f t="shared" si="185"/>
        <v>252.05479452054792</v>
      </c>
      <c r="D960" s="3">
        <f t="shared" si="174"/>
        <v>250.25779879930909</v>
      </c>
      <c r="E960" s="3">
        <f t="shared" si="175"/>
        <v>-1.7969957212388294</v>
      </c>
      <c r="F960" s="3">
        <f t="shared" si="176"/>
        <v>2000877.7118378249</v>
      </c>
      <c r="G960" s="14">
        <f t="shared" si="177"/>
        <v>2000877.7120000001</v>
      </c>
      <c r="I960" s="18">
        <f t="shared" si="184"/>
        <v>-1522.2881621780728</v>
      </c>
      <c r="J960" s="18">
        <f t="shared" si="182"/>
        <v>311505.98098659975</v>
      </c>
      <c r="K960" s="21">
        <f t="shared" si="178"/>
        <v>100.0438856</v>
      </c>
      <c r="L960" s="21">
        <f t="shared" si="179"/>
        <v>115.61918464932998</v>
      </c>
      <c r="M960" s="19">
        <f t="shared" si="183"/>
        <v>2000877.7119999998</v>
      </c>
      <c r="N960" s="19">
        <f t="shared" si="183"/>
        <v>2312383.6929865996</v>
      </c>
    </row>
    <row r="961" spans="1:14" x14ac:dyDescent="0.15">
      <c r="A961" s="7">
        <f t="shared" si="180"/>
        <v>43663</v>
      </c>
      <c r="B961" s="10">
        <f t="shared" si="181"/>
        <v>2000877.7118378249</v>
      </c>
      <c r="C961" s="3">
        <f t="shared" si="185"/>
        <v>252.05479452054792</v>
      </c>
      <c r="D961" s="3">
        <f t="shared" si="174"/>
        <v>250.25757404205024</v>
      </c>
      <c r="E961" s="3">
        <f t="shared" si="175"/>
        <v>-1.7972204784976782</v>
      </c>
      <c r="F961" s="3">
        <f t="shared" si="176"/>
        <v>2000875.9146173464</v>
      </c>
      <c r="G961" s="14">
        <f t="shared" si="177"/>
        <v>2000875.915</v>
      </c>
      <c r="I961" s="18">
        <f t="shared" si="184"/>
        <v>-1524.0853826565703</v>
      </c>
      <c r="J961" s="18">
        <f t="shared" si="182"/>
        <v>311758.0357811203</v>
      </c>
      <c r="K961" s="21">
        <f t="shared" si="178"/>
        <v>100.04379575</v>
      </c>
      <c r="L961" s="21">
        <f t="shared" si="179"/>
        <v>115.63169753905602</v>
      </c>
      <c r="M961" s="19">
        <f t="shared" si="183"/>
        <v>2000875.915</v>
      </c>
      <c r="N961" s="19">
        <f t="shared" si="183"/>
        <v>2312633.9507811205</v>
      </c>
    </row>
    <row r="962" spans="1:14" x14ac:dyDescent="0.15">
      <c r="A962" s="7">
        <f t="shared" si="180"/>
        <v>43664</v>
      </c>
      <c r="B962" s="10">
        <f t="shared" si="181"/>
        <v>2000875.9146173464</v>
      </c>
      <c r="C962" s="3">
        <f t="shared" si="185"/>
        <v>252.05479452054792</v>
      </c>
      <c r="D962" s="3">
        <f t="shared" si="174"/>
        <v>250.25734925668016</v>
      </c>
      <c r="E962" s="3">
        <f t="shared" si="175"/>
        <v>-1.7974452638677576</v>
      </c>
      <c r="F962" s="3">
        <f t="shared" si="176"/>
        <v>2000874.1171720824</v>
      </c>
      <c r="G962" s="14">
        <f t="shared" si="177"/>
        <v>2000874.1170000001</v>
      </c>
      <c r="I962" s="18">
        <f t="shared" si="184"/>
        <v>-1525.8828279204381</v>
      </c>
      <c r="J962" s="18">
        <f t="shared" si="182"/>
        <v>312010.09057564085</v>
      </c>
      <c r="K962" s="21">
        <f t="shared" si="178"/>
        <v>100.04370584999999</v>
      </c>
      <c r="L962" s="21">
        <f t="shared" si="179"/>
        <v>115.64421037878203</v>
      </c>
      <c r="M962" s="19">
        <f t="shared" si="183"/>
        <v>2000874.1169999999</v>
      </c>
      <c r="N962" s="19">
        <f t="shared" si="183"/>
        <v>2312884.2075756406</v>
      </c>
    </row>
    <row r="963" spans="1:14" x14ac:dyDescent="0.15">
      <c r="A963" s="7">
        <f t="shared" si="180"/>
        <v>43665</v>
      </c>
      <c r="B963" s="10">
        <f t="shared" si="181"/>
        <v>2000874.1171720824</v>
      </c>
      <c r="C963" s="3">
        <f t="shared" si="185"/>
        <v>252.05479452054792</v>
      </c>
      <c r="D963" s="3">
        <f t="shared" si="174"/>
        <v>250.25712444319527</v>
      </c>
      <c r="E963" s="3">
        <f t="shared" si="175"/>
        <v>-1.7976700773526488</v>
      </c>
      <c r="F963" s="3">
        <f t="shared" si="176"/>
        <v>2000872.3195020051</v>
      </c>
      <c r="G963" s="14">
        <f t="shared" si="177"/>
        <v>2000872.32</v>
      </c>
      <c r="I963" s="18">
        <f t="shared" si="184"/>
        <v>-1527.6804979977908</v>
      </c>
      <c r="J963" s="18">
        <f t="shared" si="182"/>
        <v>312262.14537016139</v>
      </c>
      <c r="K963" s="21">
        <f t="shared" si="178"/>
        <v>100.043616</v>
      </c>
      <c r="L963" s="21">
        <f t="shared" si="179"/>
        <v>115.65672326850807</v>
      </c>
      <c r="M963" s="19">
        <f t="shared" si="183"/>
        <v>2000872.32</v>
      </c>
      <c r="N963" s="19">
        <f t="shared" si="183"/>
        <v>2313134.4653701615</v>
      </c>
    </row>
    <row r="964" spans="1:14" x14ac:dyDescent="0.15">
      <c r="A964" s="7">
        <f t="shared" si="180"/>
        <v>43666</v>
      </c>
      <c r="B964" s="10">
        <f t="shared" si="181"/>
        <v>2000872.3195020051</v>
      </c>
      <c r="C964" s="3">
        <f t="shared" si="185"/>
        <v>252.05479452054792</v>
      </c>
      <c r="D964" s="3">
        <f t="shared" si="174"/>
        <v>250.2568996015921</v>
      </c>
      <c r="E964" s="3">
        <f t="shared" si="175"/>
        <v>-1.7978949189558193</v>
      </c>
      <c r="F964" s="3">
        <f t="shared" si="176"/>
        <v>2000870.5216070861</v>
      </c>
      <c r="G964" s="14">
        <f t="shared" si="177"/>
        <v>2000870.5220000001</v>
      </c>
      <c r="I964" s="18">
        <f t="shared" si="184"/>
        <v>-1529.4783929167465</v>
      </c>
      <c r="J964" s="18">
        <f t="shared" si="182"/>
        <v>312514.20016468194</v>
      </c>
      <c r="K964" s="21">
        <f t="shared" si="178"/>
        <v>100.04352610000001</v>
      </c>
      <c r="L964" s="21">
        <f t="shared" si="179"/>
        <v>115.6692361082341</v>
      </c>
      <c r="M964" s="19">
        <f t="shared" si="183"/>
        <v>2000870.5220000001</v>
      </c>
      <c r="N964" s="19">
        <f t="shared" si="183"/>
        <v>2313384.7221646821</v>
      </c>
    </row>
    <row r="965" spans="1:14" x14ac:dyDescent="0.15">
      <c r="A965" s="7">
        <f t="shared" si="180"/>
        <v>43667</v>
      </c>
      <c r="B965" s="10">
        <f t="shared" si="181"/>
        <v>2000870.5216070861</v>
      </c>
      <c r="C965" s="3">
        <f t="shared" si="185"/>
        <v>252.05479452054792</v>
      </c>
      <c r="D965" s="3">
        <f t="shared" si="174"/>
        <v>250.25667473186709</v>
      </c>
      <c r="E965" s="3">
        <f t="shared" si="175"/>
        <v>-1.7981197886808218</v>
      </c>
      <c r="F965" s="3">
        <f t="shared" si="176"/>
        <v>2000868.7234872973</v>
      </c>
      <c r="G965" s="14">
        <f t="shared" si="177"/>
        <v>2000868.723</v>
      </c>
      <c r="I965" s="18">
        <f t="shared" si="184"/>
        <v>-1531.2765127054274</v>
      </c>
      <c r="J965" s="18">
        <f t="shared" si="182"/>
        <v>312766.25495920249</v>
      </c>
      <c r="K965" s="21">
        <f t="shared" si="178"/>
        <v>100.04343614999999</v>
      </c>
      <c r="L965" s="21">
        <f t="shared" si="179"/>
        <v>115.68174889796012</v>
      </c>
      <c r="M965" s="19">
        <f t="shared" si="183"/>
        <v>2000868.7229999998</v>
      </c>
      <c r="N965" s="19">
        <f t="shared" si="183"/>
        <v>2313634.9779592026</v>
      </c>
    </row>
    <row r="966" spans="1:14" x14ac:dyDescent="0.15">
      <c r="A966" s="7">
        <f t="shared" si="180"/>
        <v>43668</v>
      </c>
      <c r="B966" s="10">
        <f t="shared" si="181"/>
        <v>2000868.7234872973</v>
      </c>
      <c r="C966" s="3">
        <f t="shared" si="185"/>
        <v>252.05479452054792</v>
      </c>
      <c r="D966" s="3">
        <f t="shared" si="174"/>
        <v>250.25644983401676</v>
      </c>
      <c r="E966" s="3">
        <f t="shared" si="175"/>
        <v>-1.7983446865311521</v>
      </c>
      <c r="F966" s="3">
        <f t="shared" si="176"/>
        <v>2000866.9251426107</v>
      </c>
      <c r="G966" s="14">
        <f t="shared" si="177"/>
        <v>2000866.925</v>
      </c>
      <c r="I966" s="18">
        <f t="shared" si="184"/>
        <v>-1533.0748573919586</v>
      </c>
      <c r="J966" s="18">
        <f t="shared" si="182"/>
        <v>313018.30975372304</v>
      </c>
      <c r="K966" s="21">
        <f t="shared" si="178"/>
        <v>100.04334625</v>
      </c>
      <c r="L966" s="21">
        <f t="shared" si="179"/>
        <v>115.69426173768615</v>
      </c>
      <c r="M966" s="19">
        <f t="shared" si="183"/>
        <v>2000866.925</v>
      </c>
      <c r="N966" s="19">
        <f t="shared" si="183"/>
        <v>2313885.2347537228</v>
      </c>
    </row>
    <row r="967" spans="1:14" x14ac:dyDescent="0.15">
      <c r="A967" s="7">
        <f t="shared" si="180"/>
        <v>43669</v>
      </c>
      <c r="B967" s="10">
        <f t="shared" si="181"/>
        <v>2000866.9251426107</v>
      </c>
      <c r="C967" s="3">
        <f t="shared" si="185"/>
        <v>252.05479452054792</v>
      </c>
      <c r="D967" s="3">
        <f t="shared" si="174"/>
        <v>250.25622490803758</v>
      </c>
      <c r="E967" s="3">
        <f t="shared" si="175"/>
        <v>-1.7985696125103345</v>
      </c>
      <c r="F967" s="3">
        <f t="shared" si="176"/>
        <v>2000865.1265729982</v>
      </c>
      <c r="G967" s="14">
        <f t="shared" si="177"/>
        <v>2000865.1270000001</v>
      </c>
      <c r="I967" s="18">
        <f t="shared" si="184"/>
        <v>-1534.873427004469</v>
      </c>
      <c r="J967" s="18">
        <f t="shared" si="182"/>
        <v>313270.36454824358</v>
      </c>
      <c r="K967" s="21">
        <f t="shared" si="178"/>
        <v>100.04325634999999</v>
      </c>
      <c r="L967" s="21">
        <f t="shared" si="179"/>
        <v>115.70677457741218</v>
      </c>
      <c r="M967" s="19">
        <f t="shared" si="183"/>
        <v>2000865.1269999999</v>
      </c>
      <c r="N967" s="19">
        <f t="shared" si="183"/>
        <v>2314135.4915482434</v>
      </c>
    </row>
    <row r="968" spans="1:14" x14ac:dyDescent="0.15">
      <c r="A968" s="7">
        <f t="shared" si="180"/>
        <v>43670</v>
      </c>
      <c r="B968" s="10">
        <f t="shared" si="181"/>
        <v>2000865.1265729982</v>
      </c>
      <c r="C968" s="3">
        <f t="shared" si="185"/>
        <v>252.05479452054792</v>
      </c>
      <c r="D968" s="3">
        <f t="shared" si="174"/>
        <v>250.25599995392605</v>
      </c>
      <c r="E968" s="3">
        <f t="shared" si="175"/>
        <v>-1.798794566621865</v>
      </c>
      <c r="F968" s="3">
        <f t="shared" si="176"/>
        <v>2000863.3277784316</v>
      </c>
      <c r="G968" s="14">
        <f t="shared" si="177"/>
        <v>2000863.328</v>
      </c>
      <c r="I968" s="18">
        <f t="shared" si="184"/>
        <v>-1536.6722215710909</v>
      </c>
      <c r="J968" s="18">
        <f t="shared" si="182"/>
        <v>313522.41934276413</v>
      </c>
      <c r="K968" s="21">
        <f t="shared" si="178"/>
        <v>100.04316639999999</v>
      </c>
      <c r="L968" s="21">
        <f t="shared" si="179"/>
        <v>115.71928736713819</v>
      </c>
      <c r="M968" s="19">
        <f t="shared" si="183"/>
        <v>2000863.3279999997</v>
      </c>
      <c r="N968" s="19">
        <f t="shared" si="183"/>
        <v>2314385.7473427639</v>
      </c>
    </row>
    <row r="969" spans="1:14" x14ac:dyDescent="0.15">
      <c r="A969" s="7">
        <f t="shared" si="180"/>
        <v>43671</v>
      </c>
      <c r="B969" s="10">
        <f t="shared" si="181"/>
        <v>2000863.3277784316</v>
      </c>
      <c r="C969" s="3">
        <f t="shared" si="185"/>
        <v>252.05479452054792</v>
      </c>
      <c r="D969" s="3">
        <f t="shared" si="174"/>
        <v>250.25577497167862</v>
      </c>
      <c r="E969" s="3">
        <f t="shared" si="175"/>
        <v>-1.7990195488692962</v>
      </c>
      <c r="F969" s="3">
        <f t="shared" si="176"/>
        <v>2000861.5287588828</v>
      </c>
      <c r="G969" s="14">
        <f t="shared" si="177"/>
        <v>2000861.5290000001</v>
      </c>
      <c r="I969" s="18">
        <f t="shared" si="184"/>
        <v>-1538.4712411199603</v>
      </c>
      <c r="J969" s="18">
        <f t="shared" si="182"/>
        <v>313774.47413728468</v>
      </c>
      <c r="K969" s="21">
        <f t="shared" si="178"/>
        <v>100.04307645000002</v>
      </c>
      <c r="L969" s="21">
        <f t="shared" si="179"/>
        <v>115.73180015686425</v>
      </c>
      <c r="M969" s="19">
        <f t="shared" si="183"/>
        <v>2000861.5290000003</v>
      </c>
      <c r="N969" s="19">
        <f t="shared" si="183"/>
        <v>2314636.0031372849</v>
      </c>
    </row>
    <row r="970" spans="1:14" x14ac:dyDescent="0.15">
      <c r="A970" s="7">
        <f t="shared" si="180"/>
        <v>43672</v>
      </c>
      <c r="B970" s="10">
        <f t="shared" si="181"/>
        <v>2000861.5287588828</v>
      </c>
      <c r="C970" s="3">
        <f t="shared" si="185"/>
        <v>252.05479452054792</v>
      </c>
      <c r="D970" s="3">
        <f t="shared" si="174"/>
        <v>250.25554996129179</v>
      </c>
      <c r="E970" s="3">
        <f t="shared" si="175"/>
        <v>-1.7992445592561239</v>
      </c>
      <c r="F970" s="3">
        <f t="shared" si="176"/>
        <v>2000859.7295143234</v>
      </c>
      <c r="G970" s="14">
        <f t="shared" si="177"/>
        <v>2000859.73</v>
      </c>
      <c r="I970" s="18">
        <f t="shared" si="184"/>
        <v>-1540.2704856792163</v>
      </c>
      <c r="J970" s="18">
        <f t="shared" si="182"/>
        <v>314026.52893180522</v>
      </c>
      <c r="K970" s="21">
        <f t="shared" si="178"/>
        <v>100.04298650000001</v>
      </c>
      <c r="L970" s="21">
        <f t="shared" si="179"/>
        <v>115.74431294659027</v>
      </c>
      <c r="M970" s="19">
        <f t="shared" si="183"/>
        <v>2000859.7300000002</v>
      </c>
      <c r="N970" s="19">
        <f t="shared" si="183"/>
        <v>2314886.2589318054</v>
      </c>
    </row>
    <row r="971" spans="1:14" x14ac:dyDescent="0.15">
      <c r="A971" s="7">
        <f t="shared" si="180"/>
        <v>43673</v>
      </c>
      <c r="B971" s="10">
        <f t="shared" si="181"/>
        <v>2000859.7295143234</v>
      </c>
      <c r="C971" s="3">
        <f t="shared" si="185"/>
        <v>252.05479452054792</v>
      </c>
      <c r="D971" s="3">
        <f t="shared" si="174"/>
        <v>250.25532492276201</v>
      </c>
      <c r="E971" s="3">
        <f t="shared" si="175"/>
        <v>-1.799469597785901</v>
      </c>
      <c r="F971" s="3">
        <f t="shared" si="176"/>
        <v>2000857.9300447255</v>
      </c>
      <c r="G971" s="14">
        <f t="shared" si="177"/>
        <v>2000857.93</v>
      </c>
      <c r="I971" s="18">
        <f t="shared" si="184"/>
        <v>-1542.0699552770022</v>
      </c>
      <c r="J971" s="18">
        <f t="shared" si="182"/>
        <v>314278.58372632577</v>
      </c>
      <c r="K971" s="21">
        <f t="shared" si="178"/>
        <v>100.0428965</v>
      </c>
      <c r="L971" s="21">
        <f t="shared" si="179"/>
        <v>115.75682568631629</v>
      </c>
      <c r="M971" s="19">
        <f t="shared" si="183"/>
        <v>2000857.93</v>
      </c>
      <c r="N971" s="19">
        <f t="shared" si="183"/>
        <v>2315136.5137263257</v>
      </c>
    </row>
    <row r="972" spans="1:14" x14ac:dyDescent="0.15">
      <c r="A972" s="7">
        <f t="shared" si="180"/>
        <v>43674</v>
      </c>
      <c r="B972" s="10">
        <f t="shared" si="181"/>
        <v>2000857.9300447255</v>
      </c>
      <c r="C972" s="3">
        <f t="shared" si="185"/>
        <v>252.05479452054792</v>
      </c>
      <c r="D972" s="3">
        <f t="shared" ref="D972:D1035" si="186">B972*$B$8</f>
        <v>250.25509985608579</v>
      </c>
      <c r="E972" s="3">
        <f t="shared" ref="E972:E1035" si="187">D972-C972</f>
        <v>-1.7996946644621232</v>
      </c>
      <c r="F972" s="3">
        <f t="shared" ref="F972:F1035" si="188">B972+E972</f>
        <v>2000856.130350061</v>
      </c>
      <c r="G972" s="14">
        <f t="shared" ref="G972:G1035" si="189">ROUND(B972+B972*$B$8-C972,3)</f>
        <v>2000856.13</v>
      </c>
      <c r="I972" s="18">
        <f t="shared" si="184"/>
        <v>-1543.8696499414643</v>
      </c>
      <c r="J972" s="18">
        <f t="shared" si="182"/>
        <v>314530.63852084632</v>
      </c>
      <c r="K972" s="21">
        <f t="shared" ref="K972:K1035" si="190">G972/$E$6*100</f>
        <v>100.0428065</v>
      </c>
      <c r="L972" s="21">
        <f t="shared" ref="L972:L1035" si="191">K972+J972/$E$6*100</f>
        <v>115.76933842604231</v>
      </c>
      <c r="M972" s="19">
        <f t="shared" si="183"/>
        <v>2000856.13</v>
      </c>
      <c r="N972" s="19">
        <f t="shared" si="183"/>
        <v>2315386.768520846</v>
      </c>
    </row>
    <row r="973" spans="1:14" x14ac:dyDescent="0.15">
      <c r="A973" s="7">
        <f t="shared" ref="A973:A1036" si="192">A972+1</f>
        <v>43675</v>
      </c>
      <c r="B973" s="10">
        <f t="shared" ref="B973:B1036" si="193">F972</f>
        <v>2000856.130350061</v>
      </c>
      <c r="C973" s="3">
        <f t="shared" si="185"/>
        <v>252.05479452054792</v>
      </c>
      <c r="D973" s="3">
        <f t="shared" si="186"/>
        <v>250.2548747612596</v>
      </c>
      <c r="E973" s="3">
        <f t="shared" si="187"/>
        <v>-1.7999197592883149</v>
      </c>
      <c r="F973" s="3">
        <f t="shared" si="188"/>
        <v>2000854.3304303016</v>
      </c>
      <c r="G973" s="14">
        <f t="shared" si="189"/>
        <v>2000854.33</v>
      </c>
      <c r="I973" s="18">
        <f t="shared" si="184"/>
        <v>-1545.6695697007526</v>
      </c>
      <c r="J973" s="18">
        <f t="shared" ref="J973:J1036" si="194">C973+J972</f>
        <v>314782.69331536687</v>
      </c>
      <c r="K973" s="21">
        <f t="shared" si="190"/>
        <v>100.04271650000001</v>
      </c>
      <c r="L973" s="21">
        <f t="shared" si="191"/>
        <v>115.78185116576836</v>
      </c>
      <c r="M973" s="19">
        <f t="shared" ref="M973:N1036" si="195">K973*$E$6/100</f>
        <v>2000854.3300000003</v>
      </c>
      <c r="N973" s="19">
        <f t="shared" si="195"/>
        <v>2315637.0233153673</v>
      </c>
    </row>
    <row r="974" spans="1:14" x14ac:dyDescent="0.15">
      <c r="A974" s="7">
        <f t="shared" si="192"/>
        <v>43676</v>
      </c>
      <c r="B974" s="10">
        <f t="shared" si="193"/>
        <v>2000854.3304303016</v>
      </c>
      <c r="C974" s="3">
        <f t="shared" si="185"/>
        <v>252.05479452054792</v>
      </c>
      <c r="D974" s="3">
        <f t="shared" si="186"/>
        <v>250.25464963827991</v>
      </c>
      <c r="E974" s="3">
        <f t="shared" si="187"/>
        <v>-1.8001448822680004</v>
      </c>
      <c r="F974" s="3">
        <f t="shared" si="188"/>
        <v>2000852.5302854194</v>
      </c>
      <c r="G974" s="14">
        <f t="shared" si="189"/>
        <v>2000852.53</v>
      </c>
      <c r="I974" s="18">
        <f t="shared" ref="I974:I1037" si="196">E974+I973</f>
        <v>-1547.4697145830205</v>
      </c>
      <c r="J974" s="18">
        <f t="shared" si="194"/>
        <v>315034.74810988741</v>
      </c>
      <c r="K974" s="21">
        <f t="shared" si="190"/>
        <v>100.0426265</v>
      </c>
      <c r="L974" s="21">
        <f t="shared" si="191"/>
        <v>115.79436390549436</v>
      </c>
      <c r="M974" s="19">
        <f t="shared" si="195"/>
        <v>2000852.53</v>
      </c>
      <c r="N974" s="19">
        <f t="shared" si="195"/>
        <v>2315887.2781098871</v>
      </c>
    </row>
    <row r="975" spans="1:14" x14ac:dyDescent="0.15">
      <c r="A975" s="7">
        <f t="shared" si="192"/>
        <v>43677</v>
      </c>
      <c r="B975" s="10">
        <f t="shared" si="193"/>
        <v>2000852.5302854194</v>
      </c>
      <c r="C975" s="3">
        <f t="shared" si="185"/>
        <v>252.05479452054792</v>
      </c>
      <c r="D975" s="3">
        <f t="shared" si="186"/>
        <v>250.25442448714327</v>
      </c>
      <c r="E975" s="3">
        <f t="shared" si="187"/>
        <v>-1.8003700334046471</v>
      </c>
      <c r="F975" s="3">
        <f t="shared" si="188"/>
        <v>2000850.7299153861</v>
      </c>
      <c r="G975" s="14">
        <f t="shared" si="189"/>
        <v>2000850.73</v>
      </c>
      <c r="I975" s="18">
        <f t="shared" si="196"/>
        <v>-1549.2700846164253</v>
      </c>
      <c r="J975" s="18">
        <f t="shared" si="194"/>
        <v>315286.80290440796</v>
      </c>
      <c r="K975" s="21">
        <f t="shared" si="190"/>
        <v>100.04253649999998</v>
      </c>
      <c r="L975" s="21">
        <f t="shared" si="191"/>
        <v>115.80687664522038</v>
      </c>
      <c r="M975" s="19">
        <f t="shared" si="195"/>
        <v>2000850.7299999997</v>
      </c>
      <c r="N975" s="19">
        <f t="shared" si="195"/>
        <v>2316137.5329044075</v>
      </c>
    </row>
    <row r="976" spans="1:14" x14ac:dyDescent="0.15">
      <c r="A976" s="7">
        <f t="shared" si="192"/>
        <v>43678</v>
      </c>
      <c r="B976" s="10">
        <f t="shared" si="193"/>
        <v>2000850.7299153861</v>
      </c>
      <c r="C976" s="3">
        <f t="shared" si="185"/>
        <v>252.05479452054792</v>
      </c>
      <c r="D976" s="3">
        <f t="shared" si="186"/>
        <v>250.25419930784605</v>
      </c>
      <c r="E976" s="3">
        <f t="shared" si="187"/>
        <v>-1.8005952127018645</v>
      </c>
      <c r="F976" s="3">
        <f t="shared" si="188"/>
        <v>2000848.9293201733</v>
      </c>
      <c r="G976" s="14">
        <f t="shared" si="189"/>
        <v>2000848.929</v>
      </c>
      <c r="I976" s="18">
        <f t="shared" si="196"/>
        <v>-1551.0706798291271</v>
      </c>
      <c r="J976" s="18">
        <f t="shared" si="194"/>
        <v>315538.85769892851</v>
      </c>
      <c r="K976" s="21">
        <f t="shared" si="190"/>
        <v>100.04244645</v>
      </c>
      <c r="L976" s="21">
        <f t="shared" si="191"/>
        <v>115.81938933494642</v>
      </c>
      <c r="M976" s="19">
        <f t="shared" si="195"/>
        <v>2000848.929</v>
      </c>
      <c r="N976" s="19">
        <f t="shared" si="195"/>
        <v>2316387.7866989286</v>
      </c>
    </row>
    <row r="977" spans="1:14" x14ac:dyDescent="0.15">
      <c r="A977" s="7">
        <f t="shared" si="192"/>
        <v>43679</v>
      </c>
      <c r="B977" s="10">
        <f t="shared" si="193"/>
        <v>2000848.9293201733</v>
      </c>
      <c r="C977" s="3">
        <f t="shared" si="185"/>
        <v>252.05479452054792</v>
      </c>
      <c r="D977" s="3">
        <f t="shared" si="186"/>
        <v>250.2539741003848</v>
      </c>
      <c r="E977" s="3">
        <f t="shared" si="187"/>
        <v>-1.8008204201631202</v>
      </c>
      <c r="F977" s="3">
        <f t="shared" si="188"/>
        <v>2000847.1284997531</v>
      </c>
      <c r="G977" s="14">
        <f t="shared" si="189"/>
        <v>2000847.128</v>
      </c>
      <c r="I977" s="18">
        <f t="shared" si="196"/>
        <v>-1552.8715002492902</v>
      </c>
      <c r="J977" s="18">
        <f t="shared" si="194"/>
        <v>315790.91249344905</v>
      </c>
      <c r="K977" s="21">
        <f t="shared" si="190"/>
        <v>100.04235640000002</v>
      </c>
      <c r="L977" s="21">
        <f t="shared" si="191"/>
        <v>115.83190202467247</v>
      </c>
      <c r="M977" s="19">
        <f t="shared" si="195"/>
        <v>2000847.1280000005</v>
      </c>
      <c r="N977" s="19">
        <f t="shared" si="195"/>
        <v>2316638.0404934497</v>
      </c>
    </row>
    <row r="978" spans="1:14" x14ac:dyDescent="0.15">
      <c r="A978" s="7">
        <f t="shared" si="192"/>
        <v>43680</v>
      </c>
      <c r="B978" s="10">
        <f t="shared" si="193"/>
        <v>2000847.1284997531</v>
      </c>
      <c r="C978" s="3">
        <f t="shared" si="185"/>
        <v>252.05479452054792</v>
      </c>
      <c r="D978" s="3">
        <f t="shared" si="186"/>
        <v>250.25374886475598</v>
      </c>
      <c r="E978" s="3">
        <f t="shared" si="187"/>
        <v>-1.8010456557919383</v>
      </c>
      <c r="F978" s="3">
        <f t="shared" si="188"/>
        <v>2000845.3274540973</v>
      </c>
      <c r="G978" s="14">
        <f t="shared" si="189"/>
        <v>2000845.327</v>
      </c>
      <c r="I978" s="18">
        <f t="shared" si="196"/>
        <v>-1554.6725459050822</v>
      </c>
      <c r="J978" s="18">
        <f t="shared" si="194"/>
        <v>316042.9672879696</v>
      </c>
      <c r="K978" s="21">
        <f t="shared" si="190"/>
        <v>100.04226634999999</v>
      </c>
      <c r="L978" s="21">
        <f t="shared" si="191"/>
        <v>115.84441471439847</v>
      </c>
      <c r="M978" s="19">
        <f t="shared" si="195"/>
        <v>2000845.3269999998</v>
      </c>
      <c r="N978" s="19">
        <f t="shared" si="195"/>
        <v>2316888.2942879694</v>
      </c>
    </row>
    <row r="979" spans="1:14" x14ac:dyDescent="0.15">
      <c r="A979" s="7">
        <f t="shared" si="192"/>
        <v>43681</v>
      </c>
      <c r="B979" s="10">
        <f t="shared" si="193"/>
        <v>2000845.3274540973</v>
      </c>
      <c r="C979" s="3">
        <f t="shared" si="185"/>
        <v>252.05479452054792</v>
      </c>
      <c r="D979" s="3">
        <f t="shared" si="186"/>
        <v>250.25352360095604</v>
      </c>
      <c r="E979" s="3">
        <f t="shared" si="187"/>
        <v>-1.8012709195918717</v>
      </c>
      <c r="F979" s="3">
        <f t="shared" si="188"/>
        <v>2000843.5261831777</v>
      </c>
      <c r="G979" s="14">
        <f t="shared" si="189"/>
        <v>2000843.5260000001</v>
      </c>
      <c r="I979" s="18">
        <f t="shared" si="196"/>
        <v>-1556.473816824674</v>
      </c>
      <c r="J979" s="18">
        <f t="shared" si="194"/>
        <v>316295.02208249015</v>
      </c>
      <c r="K979" s="21">
        <f t="shared" si="190"/>
        <v>100.04217630000001</v>
      </c>
      <c r="L979" s="21">
        <f t="shared" si="191"/>
        <v>115.85692740412452</v>
      </c>
      <c r="M979" s="19">
        <f t="shared" si="195"/>
        <v>2000843.5260000003</v>
      </c>
      <c r="N979" s="19">
        <f t="shared" si="195"/>
        <v>2317138.5480824905</v>
      </c>
    </row>
    <row r="980" spans="1:14" x14ac:dyDescent="0.15">
      <c r="A980" s="7">
        <f t="shared" si="192"/>
        <v>43682</v>
      </c>
      <c r="B980" s="10">
        <f t="shared" si="193"/>
        <v>2000843.5261831777</v>
      </c>
      <c r="C980" s="3">
        <f t="shared" si="185"/>
        <v>252.05479452054792</v>
      </c>
      <c r="D980" s="3">
        <f t="shared" si="186"/>
        <v>250.2532983089815</v>
      </c>
      <c r="E980" s="3">
        <f t="shared" si="187"/>
        <v>-1.8014962115664162</v>
      </c>
      <c r="F980" s="3">
        <f t="shared" si="188"/>
        <v>2000841.724686966</v>
      </c>
      <c r="G980" s="14">
        <f t="shared" si="189"/>
        <v>2000841.7250000001</v>
      </c>
      <c r="I980" s="18">
        <f t="shared" si="196"/>
        <v>-1558.2753130362405</v>
      </c>
      <c r="J980" s="18">
        <f t="shared" si="194"/>
        <v>316547.0768770107</v>
      </c>
      <c r="K980" s="21">
        <f t="shared" si="190"/>
        <v>100.04208625</v>
      </c>
      <c r="L980" s="21">
        <f t="shared" si="191"/>
        <v>115.86944009385053</v>
      </c>
      <c r="M980" s="19">
        <f t="shared" si="195"/>
        <v>2000841.7250000001</v>
      </c>
      <c r="N980" s="19">
        <f t="shared" si="195"/>
        <v>2317388.8018770106</v>
      </c>
    </row>
    <row r="981" spans="1:14" x14ac:dyDescent="0.15">
      <c r="A981" s="7">
        <f t="shared" si="192"/>
        <v>43683</v>
      </c>
      <c r="B981" s="10">
        <f t="shared" si="193"/>
        <v>2000841.724686966</v>
      </c>
      <c r="C981" s="3">
        <f t="shared" si="185"/>
        <v>252.05479452054792</v>
      </c>
      <c r="D981" s="3">
        <f t="shared" si="186"/>
        <v>250.25307298882879</v>
      </c>
      <c r="E981" s="3">
        <f t="shared" si="187"/>
        <v>-1.8017215317191244</v>
      </c>
      <c r="F981" s="3">
        <f t="shared" si="188"/>
        <v>2000839.9229654344</v>
      </c>
      <c r="G981" s="14">
        <f t="shared" si="189"/>
        <v>2000839.923</v>
      </c>
      <c r="I981" s="18">
        <f t="shared" si="196"/>
        <v>-1560.0770345679596</v>
      </c>
      <c r="J981" s="18">
        <f t="shared" si="194"/>
        <v>316799.13167153124</v>
      </c>
      <c r="K981" s="21">
        <f t="shared" si="190"/>
        <v>100.04199615</v>
      </c>
      <c r="L981" s="21">
        <f t="shared" si="191"/>
        <v>115.88195273357657</v>
      </c>
      <c r="M981" s="19">
        <f t="shared" si="195"/>
        <v>2000839.9230000002</v>
      </c>
      <c r="N981" s="19">
        <f t="shared" si="195"/>
        <v>2317639.0546715315</v>
      </c>
    </row>
    <row r="982" spans="1:14" x14ac:dyDescent="0.15">
      <c r="A982" s="7">
        <f t="shared" si="192"/>
        <v>43684</v>
      </c>
      <c r="B982" s="10">
        <f t="shared" si="193"/>
        <v>2000839.9229654344</v>
      </c>
      <c r="C982" s="3">
        <f t="shared" si="185"/>
        <v>252.05479452054792</v>
      </c>
      <c r="D982" s="3">
        <f t="shared" si="186"/>
        <v>250.25284764049442</v>
      </c>
      <c r="E982" s="3">
        <f t="shared" si="187"/>
        <v>-1.8019468800534924</v>
      </c>
      <c r="F982" s="3">
        <f t="shared" si="188"/>
        <v>2000838.1210185543</v>
      </c>
      <c r="G982" s="14">
        <f t="shared" si="189"/>
        <v>2000838.121</v>
      </c>
      <c r="I982" s="18">
        <f t="shared" si="196"/>
        <v>-1561.8789814480131</v>
      </c>
      <c r="J982" s="18">
        <f t="shared" si="194"/>
        <v>317051.18646605179</v>
      </c>
      <c r="K982" s="21">
        <f t="shared" si="190"/>
        <v>100.04190605000001</v>
      </c>
      <c r="L982" s="21">
        <f t="shared" si="191"/>
        <v>115.89446537330259</v>
      </c>
      <c r="M982" s="19">
        <f t="shared" si="195"/>
        <v>2000838.1210000003</v>
      </c>
      <c r="N982" s="19">
        <f t="shared" si="195"/>
        <v>2317889.307466052</v>
      </c>
    </row>
    <row r="983" spans="1:14" x14ac:dyDescent="0.15">
      <c r="A983" s="7">
        <f t="shared" si="192"/>
        <v>43685</v>
      </c>
      <c r="B983" s="10">
        <f t="shared" si="193"/>
        <v>2000838.1210185543</v>
      </c>
      <c r="C983" s="3">
        <f t="shared" si="185"/>
        <v>252.05479452054792</v>
      </c>
      <c r="D983" s="3">
        <f t="shared" si="186"/>
        <v>250.25262226397487</v>
      </c>
      <c r="E983" s="3">
        <f t="shared" si="187"/>
        <v>-1.8021722565730443</v>
      </c>
      <c r="F983" s="3">
        <f t="shared" si="188"/>
        <v>2000836.3188462977</v>
      </c>
      <c r="G983" s="14">
        <f t="shared" si="189"/>
        <v>2000836.3189999999</v>
      </c>
      <c r="I983" s="18">
        <f t="shared" si="196"/>
        <v>-1563.681153704586</v>
      </c>
      <c r="J983" s="18">
        <f t="shared" si="194"/>
        <v>317303.24126057234</v>
      </c>
      <c r="K983" s="21">
        <f t="shared" si="190"/>
        <v>100.04181594999999</v>
      </c>
      <c r="L983" s="21">
        <f t="shared" si="191"/>
        <v>115.90697801302861</v>
      </c>
      <c r="M983" s="19">
        <f t="shared" si="195"/>
        <v>2000836.3189999997</v>
      </c>
      <c r="N983" s="19">
        <f t="shared" si="195"/>
        <v>2318139.560260572</v>
      </c>
    </row>
    <row r="984" spans="1:14" x14ac:dyDescent="0.15">
      <c r="A984" s="7">
        <f t="shared" si="192"/>
        <v>43686</v>
      </c>
      <c r="B984" s="10">
        <f t="shared" si="193"/>
        <v>2000836.3188462977</v>
      </c>
      <c r="C984" s="3">
        <f t="shared" si="185"/>
        <v>252.05479452054792</v>
      </c>
      <c r="D984" s="3">
        <f t="shared" si="186"/>
        <v>250.25239685926658</v>
      </c>
      <c r="E984" s="3">
        <f t="shared" si="187"/>
        <v>-1.8023976612813328</v>
      </c>
      <c r="F984" s="3">
        <f t="shared" si="188"/>
        <v>2000834.5164486363</v>
      </c>
      <c r="G984" s="14">
        <f t="shared" si="189"/>
        <v>2000834.5160000001</v>
      </c>
      <c r="I984" s="18">
        <f t="shared" si="196"/>
        <v>-1565.4835513658672</v>
      </c>
      <c r="J984" s="18">
        <f t="shared" si="194"/>
        <v>317555.29605509288</v>
      </c>
      <c r="K984" s="21">
        <f t="shared" si="190"/>
        <v>100.04172579999999</v>
      </c>
      <c r="L984" s="21">
        <f t="shared" si="191"/>
        <v>115.91949060275464</v>
      </c>
      <c r="M984" s="19">
        <f t="shared" si="195"/>
        <v>2000834.5159999998</v>
      </c>
      <c r="N984" s="19">
        <f t="shared" si="195"/>
        <v>2318389.8120550928</v>
      </c>
    </row>
    <row r="985" spans="1:14" x14ac:dyDescent="0.15">
      <c r="A985" s="7">
        <f t="shared" si="192"/>
        <v>43687</v>
      </c>
      <c r="B985" s="10">
        <f t="shared" si="193"/>
        <v>2000834.5164486363</v>
      </c>
      <c r="C985" s="3">
        <f t="shared" si="185"/>
        <v>252.05479452054792</v>
      </c>
      <c r="D985" s="3">
        <f t="shared" si="186"/>
        <v>250.25217142636606</v>
      </c>
      <c r="E985" s="3">
        <f t="shared" si="187"/>
        <v>-1.802623094181854</v>
      </c>
      <c r="F985" s="3">
        <f t="shared" si="188"/>
        <v>2000832.713825542</v>
      </c>
      <c r="G985" s="14">
        <f t="shared" si="189"/>
        <v>2000832.7139999999</v>
      </c>
      <c r="I985" s="18">
        <f t="shared" si="196"/>
        <v>-1567.2861744600491</v>
      </c>
      <c r="J985" s="18">
        <f t="shared" si="194"/>
        <v>317807.35084961343</v>
      </c>
      <c r="K985" s="21">
        <f t="shared" si="190"/>
        <v>100.0416357</v>
      </c>
      <c r="L985" s="21">
        <f t="shared" si="191"/>
        <v>115.93200324248068</v>
      </c>
      <c r="M985" s="19">
        <f t="shared" si="195"/>
        <v>2000832.7140000002</v>
      </c>
      <c r="N985" s="19">
        <f t="shared" si="195"/>
        <v>2318640.0648496137</v>
      </c>
    </row>
    <row r="986" spans="1:14" x14ac:dyDescent="0.15">
      <c r="A986" s="7">
        <f t="shared" si="192"/>
        <v>43688</v>
      </c>
      <c r="B986" s="10">
        <f t="shared" si="193"/>
        <v>2000832.713825542</v>
      </c>
      <c r="C986" s="3">
        <f t="shared" si="185"/>
        <v>252.05479452054792</v>
      </c>
      <c r="D986" s="3">
        <f t="shared" si="186"/>
        <v>250.25194596526975</v>
      </c>
      <c r="E986" s="3">
        <f t="shared" si="187"/>
        <v>-1.8028485552781603</v>
      </c>
      <c r="F986" s="3">
        <f t="shared" si="188"/>
        <v>2000830.9109769866</v>
      </c>
      <c r="G986" s="14">
        <f t="shared" si="189"/>
        <v>2000830.9110000001</v>
      </c>
      <c r="I986" s="18">
        <f t="shared" si="196"/>
        <v>-1569.0890230153273</v>
      </c>
      <c r="J986" s="18">
        <f t="shared" si="194"/>
        <v>318059.40564413398</v>
      </c>
      <c r="K986" s="21">
        <f t="shared" si="190"/>
        <v>100.04154555</v>
      </c>
      <c r="L986" s="21">
        <f t="shared" si="191"/>
        <v>115.94451583220669</v>
      </c>
      <c r="M986" s="19">
        <f t="shared" si="195"/>
        <v>2000830.9109999998</v>
      </c>
      <c r="N986" s="19">
        <f t="shared" si="195"/>
        <v>2318890.316644134</v>
      </c>
    </row>
    <row r="987" spans="1:14" x14ac:dyDescent="0.15">
      <c r="A987" s="7">
        <f t="shared" si="192"/>
        <v>43689</v>
      </c>
      <c r="B987" s="10">
        <f t="shared" si="193"/>
        <v>2000830.9109769866</v>
      </c>
      <c r="C987" s="3">
        <f t="shared" si="185"/>
        <v>252.05479452054792</v>
      </c>
      <c r="D987" s="3">
        <f t="shared" si="186"/>
        <v>250.25172047597414</v>
      </c>
      <c r="E987" s="3">
        <f t="shared" si="187"/>
        <v>-1.8030740445737763</v>
      </c>
      <c r="F987" s="3">
        <f t="shared" si="188"/>
        <v>2000829.107902942</v>
      </c>
      <c r="G987" s="14">
        <f t="shared" si="189"/>
        <v>2000829.108</v>
      </c>
      <c r="I987" s="18">
        <f t="shared" si="196"/>
        <v>-1570.8920970599011</v>
      </c>
      <c r="J987" s="18">
        <f t="shared" si="194"/>
        <v>318311.46043865453</v>
      </c>
      <c r="K987" s="21">
        <f t="shared" si="190"/>
        <v>100.0414554</v>
      </c>
      <c r="L987" s="21">
        <f t="shared" si="191"/>
        <v>115.95702842193273</v>
      </c>
      <c r="M987" s="19">
        <f t="shared" si="195"/>
        <v>2000829.108</v>
      </c>
      <c r="N987" s="19">
        <f t="shared" si="195"/>
        <v>2319140.5684386548</v>
      </c>
    </row>
    <row r="988" spans="1:14" x14ac:dyDescent="0.15">
      <c r="A988" s="7">
        <f t="shared" si="192"/>
        <v>43690</v>
      </c>
      <c r="B988" s="10">
        <f t="shared" si="193"/>
        <v>2000829.107902942</v>
      </c>
      <c r="C988" s="3">
        <f t="shared" si="185"/>
        <v>252.05479452054792</v>
      </c>
      <c r="D988" s="3">
        <f t="shared" si="186"/>
        <v>250.25149495847572</v>
      </c>
      <c r="E988" s="3">
        <f t="shared" si="187"/>
        <v>-1.8032995620721977</v>
      </c>
      <c r="F988" s="3">
        <f t="shared" si="188"/>
        <v>2000827.3046033799</v>
      </c>
      <c r="G988" s="14">
        <f t="shared" si="189"/>
        <v>2000827.3049999999</v>
      </c>
      <c r="I988" s="18">
        <f t="shared" si="196"/>
        <v>-1572.6953966219733</v>
      </c>
      <c r="J988" s="18">
        <f t="shared" si="194"/>
        <v>318563.51523317507</v>
      </c>
      <c r="K988" s="21">
        <f t="shared" si="190"/>
        <v>100.04136525</v>
      </c>
      <c r="L988" s="21">
        <f t="shared" si="191"/>
        <v>115.96954101165875</v>
      </c>
      <c r="M988" s="19">
        <f t="shared" si="195"/>
        <v>2000827.3049999999</v>
      </c>
      <c r="N988" s="19">
        <f t="shared" si="195"/>
        <v>2319390.8202331751</v>
      </c>
    </row>
    <row r="989" spans="1:14" x14ac:dyDescent="0.15">
      <c r="A989" s="7">
        <f t="shared" si="192"/>
        <v>43691</v>
      </c>
      <c r="B989" s="10">
        <f t="shared" si="193"/>
        <v>2000827.3046033799</v>
      </c>
      <c r="C989" s="3">
        <f t="shared" si="185"/>
        <v>252.05479452054792</v>
      </c>
      <c r="D989" s="3">
        <f t="shared" si="186"/>
        <v>250.25126941277094</v>
      </c>
      <c r="E989" s="3">
        <f t="shared" si="187"/>
        <v>-1.8035251077769772</v>
      </c>
      <c r="F989" s="3">
        <f t="shared" si="188"/>
        <v>2000825.5010782722</v>
      </c>
      <c r="G989" s="14">
        <f t="shared" si="189"/>
        <v>2000825.5009999999</v>
      </c>
      <c r="I989" s="18">
        <f t="shared" si="196"/>
        <v>-1574.4989217297502</v>
      </c>
      <c r="J989" s="18">
        <f t="shared" si="194"/>
        <v>318815.57002769562</v>
      </c>
      <c r="K989" s="21">
        <f t="shared" si="190"/>
        <v>100.04127505</v>
      </c>
      <c r="L989" s="21">
        <f t="shared" si="191"/>
        <v>115.98205355138478</v>
      </c>
      <c r="M989" s="19">
        <f t="shared" si="195"/>
        <v>2000825.5009999999</v>
      </c>
      <c r="N989" s="19">
        <f t="shared" si="195"/>
        <v>2319641.0710276957</v>
      </c>
    </row>
    <row r="990" spans="1:14" x14ac:dyDescent="0.15">
      <c r="A990" s="7">
        <f t="shared" si="192"/>
        <v>43692</v>
      </c>
      <c r="B990" s="10">
        <f t="shared" si="193"/>
        <v>2000825.5010782722</v>
      </c>
      <c r="C990" s="3">
        <f t="shared" si="185"/>
        <v>252.05479452054792</v>
      </c>
      <c r="D990" s="3">
        <f t="shared" si="186"/>
        <v>250.2510438388563</v>
      </c>
      <c r="E990" s="3">
        <f t="shared" si="187"/>
        <v>-1.8037506816916107</v>
      </c>
      <c r="F990" s="3">
        <f t="shared" si="188"/>
        <v>2000823.6973275905</v>
      </c>
      <c r="G990" s="14">
        <f t="shared" si="189"/>
        <v>2000823.6969999999</v>
      </c>
      <c r="I990" s="18">
        <f t="shared" si="196"/>
        <v>-1576.3026724114418</v>
      </c>
      <c r="J990" s="18">
        <f t="shared" si="194"/>
        <v>319067.62482221617</v>
      </c>
      <c r="K990" s="21">
        <f t="shared" si="190"/>
        <v>100.04118484999999</v>
      </c>
      <c r="L990" s="21">
        <f t="shared" si="191"/>
        <v>115.9945660911108</v>
      </c>
      <c r="M990" s="19">
        <f t="shared" si="195"/>
        <v>2000823.6969999999</v>
      </c>
      <c r="N990" s="19">
        <f t="shared" si="195"/>
        <v>2319891.3218222158</v>
      </c>
    </row>
    <row r="991" spans="1:14" x14ac:dyDescent="0.15">
      <c r="A991" s="7">
        <f t="shared" si="192"/>
        <v>43693</v>
      </c>
      <c r="B991" s="10">
        <f t="shared" si="193"/>
        <v>2000823.6973275905</v>
      </c>
      <c r="C991" s="3">
        <f t="shared" si="185"/>
        <v>252.05479452054792</v>
      </c>
      <c r="D991" s="3">
        <f t="shared" si="186"/>
        <v>250.25081823672824</v>
      </c>
      <c r="E991" s="3">
        <f t="shared" si="187"/>
        <v>-1.8039762838196793</v>
      </c>
      <c r="F991" s="3">
        <f t="shared" si="188"/>
        <v>2000821.8933513067</v>
      </c>
      <c r="G991" s="14">
        <f t="shared" si="189"/>
        <v>2000821.8929999999</v>
      </c>
      <c r="I991" s="18">
        <f t="shared" si="196"/>
        <v>-1578.1066486952614</v>
      </c>
      <c r="J991" s="18">
        <f t="shared" si="194"/>
        <v>319319.67961673671</v>
      </c>
      <c r="K991" s="21">
        <f t="shared" si="190"/>
        <v>100.04109464999999</v>
      </c>
      <c r="L991" s="21">
        <f t="shared" si="191"/>
        <v>116.00707863083683</v>
      </c>
      <c r="M991" s="19">
        <f t="shared" si="195"/>
        <v>2000821.8929999999</v>
      </c>
      <c r="N991" s="19">
        <f t="shared" si="195"/>
        <v>2320141.5726167364</v>
      </c>
    </row>
    <row r="992" spans="1:14" x14ac:dyDescent="0.15">
      <c r="A992" s="7">
        <f t="shared" si="192"/>
        <v>43694</v>
      </c>
      <c r="B992" s="10">
        <f t="shared" si="193"/>
        <v>2000821.8933513067</v>
      </c>
      <c r="C992" s="3">
        <f t="shared" si="185"/>
        <v>252.05479452054792</v>
      </c>
      <c r="D992" s="3">
        <f t="shared" si="186"/>
        <v>250.25059260638324</v>
      </c>
      <c r="E992" s="3">
        <f t="shared" si="187"/>
        <v>-1.804201914164679</v>
      </c>
      <c r="F992" s="3">
        <f t="shared" si="188"/>
        <v>2000820.0891493924</v>
      </c>
      <c r="G992" s="14">
        <f t="shared" si="189"/>
        <v>2000820.0889999999</v>
      </c>
      <c r="I992" s="18">
        <f t="shared" si="196"/>
        <v>-1579.910850609426</v>
      </c>
      <c r="J992" s="18">
        <f t="shared" si="194"/>
        <v>319571.73441125726</v>
      </c>
      <c r="K992" s="21">
        <f t="shared" si="190"/>
        <v>100.04100444999999</v>
      </c>
      <c r="L992" s="21">
        <f t="shared" si="191"/>
        <v>116.01959117056285</v>
      </c>
      <c r="M992" s="19">
        <f t="shared" si="195"/>
        <v>2000820.0889999997</v>
      </c>
      <c r="N992" s="19">
        <f t="shared" si="195"/>
        <v>2320391.823411257</v>
      </c>
    </row>
    <row r="993" spans="1:14" x14ac:dyDescent="0.15">
      <c r="A993" s="7">
        <f t="shared" si="192"/>
        <v>43695</v>
      </c>
      <c r="B993" s="10">
        <f t="shared" si="193"/>
        <v>2000820.0891493924</v>
      </c>
      <c r="C993" s="3">
        <f t="shared" si="185"/>
        <v>252.05479452054792</v>
      </c>
      <c r="D993" s="3">
        <f t="shared" si="186"/>
        <v>250.25036694781778</v>
      </c>
      <c r="E993" s="3">
        <f t="shared" si="187"/>
        <v>-1.804427572730134</v>
      </c>
      <c r="F993" s="3">
        <f t="shared" si="188"/>
        <v>2000818.2847218197</v>
      </c>
      <c r="G993" s="14">
        <f t="shared" si="189"/>
        <v>2000818.2849999999</v>
      </c>
      <c r="I993" s="18">
        <f t="shared" si="196"/>
        <v>-1581.7152781821562</v>
      </c>
      <c r="J993" s="18">
        <f t="shared" si="194"/>
        <v>319823.78920577781</v>
      </c>
      <c r="K993" s="21">
        <f t="shared" si="190"/>
        <v>100.04091424999999</v>
      </c>
      <c r="L993" s="21">
        <f t="shared" si="191"/>
        <v>116.03210371028888</v>
      </c>
      <c r="M993" s="19">
        <f t="shared" si="195"/>
        <v>2000818.2849999997</v>
      </c>
      <c r="N993" s="19">
        <f t="shared" si="195"/>
        <v>2320642.0742057776</v>
      </c>
    </row>
    <row r="994" spans="1:14" x14ac:dyDescent="0.15">
      <c r="A994" s="7">
        <f t="shared" si="192"/>
        <v>43696</v>
      </c>
      <c r="B994" s="10">
        <f t="shared" si="193"/>
        <v>2000818.2847218197</v>
      </c>
      <c r="C994" s="3">
        <f t="shared" si="185"/>
        <v>252.05479452054792</v>
      </c>
      <c r="D994" s="3">
        <f t="shared" si="186"/>
        <v>250.25014126102832</v>
      </c>
      <c r="E994" s="3">
        <f t="shared" si="187"/>
        <v>-1.804653259519597</v>
      </c>
      <c r="F994" s="3">
        <f t="shared" si="188"/>
        <v>2000816.4800685602</v>
      </c>
      <c r="G994" s="14">
        <f t="shared" si="189"/>
        <v>2000816.48</v>
      </c>
      <c r="I994" s="18">
        <f t="shared" si="196"/>
        <v>-1583.5199314416759</v>
      </c>
      <c r="J994" s="18">
        <f t="shared" si="194"/>
        <v>320075.84400029836</v>
      </c>
      <c r="K994" s="21">
        <f t="shared" si="190"/>
        <v>100.040824</v>
      </c>
      <c r="L994" s="21">
        <f t="shared" si="191"/>
        <v>116.04461620001491</v>
      </c>
      <c r="M994" s="19">
        <f t="shared" si="195"/>
        <v>2000816.48</v>
      </c>
      <c r="N994" s="19">
        <f t="shared" si="195"/>
        <v>2320892.3240002985</v>
      </c>
    </row>
    <row r="995" spans="1:14" x14ac:dyDescent="0.15">
      <c r="A995" s="7">
        <f t="shared" si="192"/>
        <v>43697</v>
      </c>
      <c r="B995" s="10">
        <f t="shared" si="193"/>
        <v>2000816.4800685602</v>
      </c>
      <c r="C995" s="3">
        <f t="shared" si="185"/>
        <v>252.05479452054792</v>
      </c>
      <c r="D995" s="3">
        <f t="shared" si="186"/>
        <v>250.24991554601132</v>
      </c>
      <c r="E995" s="3">
        <f t="shared" si="187"/>
        <v>-1.8048789745365923</v>
      </c>
      <c r="F995" s="3">
        <f t="shared" si="188"/>
        <v>2000814.6751895857</v>
      </c>
      <c r="G995" s="14">
        <f t="shared" si="189"/>
        <v>2000814.675</v>
      </c>
      <c r="I995" s="18">
        <f t="shared" si="196"/>
        <v>-1585.3248104162126</v>
      </c>
      <c r="J995" s="18">
        <f t="shared" si="194"/>
        <v>320327.8987948189</v>
      </c>
      <c r="K995" s="21">
        <f t="shared" si="190"/>
        <v>100.04073375</v>
      </c>
      <c r="L995" s="21">
        <f t="shared" si="191"/>
        <v>116.05712868974095</v>
      </c>
      <c r="M995" s="19">
        <f t="shared" si="195"/>
        <v>2000814.675</v>
      </c>
      <c r="N995" s="19">
        <f t="shared" si="195"/>
        <v>2321142.5737948189</v>
      </c>
    </row>
    <row r="996" spans="1:14" x14ac:dyDescent="0.15">
      <c r="A996" s="7">
        <f t="shared" si="192"/>
        <v>43698</v>
      </c>
      <c r="B996" s="10">
        <f t="shared" si="193"/>
        <v>2000814.6751895857</v>
      </c>
      <c r="C996" s="3">
        <f t="shared" si="185"/>
        <v>252.05479452054792</v>
      </c>
      <c r="D996" s="3">
        <f t="shared" si="186"/>
        <v>250.24968980276327</v>
      </c>
      <c r="E996" s="3">
        <f t="shared" si="187"/>
        <v>-1.8051047177846442</v>
      </c>
      <c r="F996" s="3">
        <f t="shared" si="188"/>
        <v>2000812.8700848678</v>
      </c>
      <c r="G996" s="14">
        <f t="shared" si="189"/>
        <v>2000812.87</v>
      </c>
      <c r="I996" s="18">
        <f t="shared" si="196"/>
        <v>-1587.1299151339972</v>
      </c>
      <c r="J996" s="18">
        <f t="shared" si="194"/>
        <v>320579.95358933945</v>
      </c>
      <c r="K996" s="21">
        <f t="shared" si="190"/>
        <v>100.04064350000002</v>
      </c>
      <c r="L996" s="21">
        <f t="shared" si="191"/>
        <v>116.06964117946698</v>
      </c>
      <c r="M996" s="19">
        <f t="shared" si="195"/>
        <v>2000812.8700000003</v>
      </c>
      <c r="N996" s="19">
        <f t="shared" si="195"/>
        <v>2321392.8235893394</v>
      </c>
    </row>
    <row r="997" spans="1:14" x14ac:dyDescent="0.15">
      <c r="A997" s="7">
        <f t="shared" si="192"/>
        <v>43699</v>
      </c>
      <c r="B997" s="10">
        <f t="shared" si="193"/>
        <v>2000812.8700848678</v>
      </c>
      <c r="C997" s="3">
        <f t="shared" si="185"/>
        <v>252.05479452054792</v>
      </c>
      <c r="D997" s="3">
        <f t="shared" si="186"/>
        <v>250.24946403128064</v>
      </c>
      <c r="E997" s="3">
        <f t="shared" si="187"/>
        <v>-1.805330489267277</v>
      </c>
      <c r="F997" s="3">
        <f t="shared" si="188"/>
        <v>2000811.0647543785</v>
      </c>
      <c r="G997" s="14">
        <f t="shared" si="189"/>
        <v>2000811.0649999999</v>
      </c>
      <c r="I997" s="18">
        <f t="shared" si="196"/>
        <v>-1588.9352456232646</v>
      </c>
      <c r="J997" s="18">
        <f t="shared" si="194"/>
        <v>320832.00838386</v>
      </c>
      <c r="K997" s="21">
        <f t="shared" si="190"/>
        <v>100.04055324999999</v>
      </c>
      <c r="L997" s="21">
        <f t="shared" si="191"/>
        <v>116.08215366919299</v>
      </c>
      <c r="M997" s="19">
        <f t="shared" si="195"/>
        <v>2000811.0649999997</v>
      </c>
      <c r="N997" s="19">
        <f t="shared" si="195"/>
        <v>2321643.0733838598</v>
      </c>
    </row>
    <row r="998" spans="1:14" x14ac:dyDescent="0.15">
      <c r="A998" s="7">
        <f t="shared" si="192"/>
        <v>43700</v>
      </c>
      <c r="B998" s="10">
        <f t="shared" si="193"/>
        <v>2000811.0647543785</v>
      </c>
      <c r="C998" s="3">
        <f t="shared" ref="C998:C1061" si="197">$N$7*$E$6/100</f>
        <v>252.05479452054792</v>
      </c>
      <c r="D998" s="3">
        <f t="shared" si="186"/>
        <v>250.2492382315599</v>
      </c>
      <c r="E998" s="3">
        <f t="shared" si="187"/>
        <v>-1.805556288988015</v>
      </c>
      <c r="F998" s="3">
        <f t="shared" si="188"/>
        <v>2000809.2591980896</v>
      </c>
      <c r="G998" s="14">
        <f t="shared" si="189"/>
        <v>2000809.2590000001</v>
      </c>
      <c r="I998" s="18">
        <f t="shared" si="196"/>
        <v>-1590.7408019122527</v>
      </c>
      <c r="J998" s="18">
        <f t="shared" si="194"/>
        <v>321084.06317838054</v>
      </c>
      <c r="K998" s="21">
        <f t="shared" si="190"/>
        <v>100.04046294999999</v>
      </c>
      <c r="L998" s="21">
        <f t="shared" si="191"/>
        <v>116.09466610891901</v>
      </c>
      <c r="M998" s="19">
        <f t="shared" si="195"/>
        <v>2000809.2589999998</v>
      </c>
      <c r="N998" s="19">
        <f t="shared" si="195"/>
        <v>2321893.3221783801</v>
      </c>
    </row>
    <row r="999" spans="1:14" x14ac:dyDescent="0.15">
      <c r="A999" s="7">
        <f t="shared" si="192"/>
        <v>43701</v>
      </c>
      <c r="B999" s="10">
        <f t="shared" si="193"/>
        <v>2000809.2591980896</v>
      </c>
      <c r="C999" s="3">
        <f t="shared" si="197"/>
        <v>252.05479452054792</v>
      </c>
      <c r="D999" s="3">
        <f t="shared" si="186"/>
        <v>250.2490124035975</v>
      </c>
      <c r="E999" s="3">
        <f t="shared" si="187"/>
        <v>-1.8057821169504109</v>
      </c>
      <c r="F999" s="3">
        <f t="shared" si="188"/>
        <v>2000807.4534159726</v>
      </c>
      <c r="G999" s="14">
        <f t="shared" si="189"/>
        <v>2000807.453</v>
      </c>
      <c r="I999" s="18">
        <f t="shared" si="196"/>
        <v>-1592.5465840292031</v>
      </c>
      <c r="J999" s="18">
        <f t="shared" si="194"/>
        <v>321336.11797290109</v>
      </c>
      <c r="K999" s="21">
        <f t="shared" si="190"/>
        <v>100.04037265000001</v>
      </c>
      <c r="L999" s="21">
        <f t="shared" si="191"/>
        <v>116.10717854864507</v>
      </c>
      <c r="M999" s="19">
        <f t="shared" si="195"/>
        <v>2000807.4530000002</v>
      </c>
      <c r="N999" s="19">
        <f t="shared" si="195"/>
        <v>2322143.5709729013</v>
      </c>
    </row>
    <row r="1000" spans="1:14" x14ac:dyDescent="0.15">
      <c r="A1000" s="7">
        <f t="shared" si="192"/>
        <v>43702</v>
      </c>
      <c r="B1000" s="10">
        <f t="shared" si="193"/>
        <v>2000807.4534159726</v>
      </c>
      <c r="C1000" s="3">
        <f t="shared" si="197"/>
        <v>252.05479452054792</v>
      </c>
      <c r="D1000" s="3">
        <f t="shared" si="186"/>
        <v>250.2487865473899</v>
      </c>
      <c r="E1000" s="3">
        <f t="shared" si="187"/>
        <v>-1.8060079731580174</v>
      </c>
      <c r="F1000" s="3">
        <f t="shared" si="188"/>
        <v>2000805.6474079995</v>
      </c>
      <c r="G1000" s="14">
        <f t="shared" si="189"/>
        <v>2000805.6470000001</v>
      </c>
      <c r="I1000" s="18">
        <f t="shared" si="196"/>
        <v>-1594.3525920023612</v>
      </c>
      <c r="J1000" s="18">
        <f t="shared" si="194"/>
        <v>321588.17276742164</v>
      </c>
      <c r="K1000" s="21">
        <f t="shared" si="190"/>
        <v>100.04028235</v>
      </c>
      <c r="L1000" s="21">
        <f t="shared" si="191"/>
        <v>116.11969098837108</v>
      </c>
      <c r="M1000" s="19">
        <f t="shared" si="195"/>
        <v>2000805.6469999999</v>
      </c>
      <c r="N1000" s="19">
        <f t="shared" si="195"/>
        <v>2322393.8197674216</v>
      </c>
    </row>
    <row r="1001" spans="1:14" x14ac:dyDescent="0.15">
      <c r="A1001" s="7">
        <f t="shared" si="192"/>
        <v>43703</v>
      </c>
      <c r="B1001" s="10">
        <f t="shared" si="193"/>
        <v>2000805.6474079995</v>
      </c>
      <c r="C1001" s="3">
        <f t="shared" si="197"/>
        <v>252.05479452054792</v>
      </c>
      <c r="D1001" s="3">
        <f t="shared" si="186"/>
        <v>250.24856066293361</v>
      </c>
      <c r="E1001" s="3">
        <f t="shared" si="187"/>
        <v>-1.806233857614302</v>
      </c>
      <c r="F1001" s="3">
        <f t="shared" si="188"/>
        <v>2000803.841174142</v>
      </c>
      <c r="G1001" s="14">
        <f t="shared" si="189"/>
        <v>2000803.841</v>
      </c>
      <c r="I1001" s="18">
        <f t="shared" si="196"/>
        <v>-1596.1588258599754</v>
      </c>
      <c r="J1001" s="18">
        <f t="shared" si="194"/>
        <v>321840.22756194219</v>
      </c>
      <c r="K1001" s="21">
        <f t="shared" si="190"/>
        <v>100.04019205000002</v>
      </c>
      <c r="L1001" s="21">
        <f t="shared" si="191"/>
        <v>116.13220342809713</v>
      </c>
      <c r="M1001" s="19">
        <f t="shared" si="195"/>
        <v>2000803.8410000002</v>
      </c>
      <c r="N1001" s="19">
        <f t="shared" si="195"/>
        <v>2322644.0685619428</v>
      </c>
    </row>
    <row r="1002" spans="1:14" x14ac:dyDescent="0.15">
      <c r="A1002" s="7">
        <f t="shared" si="192"/>
        <v>43704</v>
      </c>
      <c r="B1002" s="10">
        <f t="shared" si="193"/>
        <v>2000803.841174142</v>
      </c>
      <c r="C1002" s="3">
        <f t="shared" si="197"/>
        <v>252.05479452054792</v>
      </c>
      <c r="D1002" s="3">
        <f t="shared" si="186"/>
        <v>250.24833475022507</v>
      </c>
      <c r="E1002" s="3">
        <f t="shared" si="187"/>
        <v>-1.8064597703228458</v>
      </c>
      <c r="F1002" s="3">
        <f t="shared" si="188"/>
        <v>2000802.0347143717</v>
      </c>
      <c r="G1002" s="14">
        <f t="shared" si="189"/>
        <v>2000802.0349999999</v>
      </c>
      <c r="I1002" s="18">
        <f t="shared" si="196"/>
        <v>-1597.9652856302982</v>
      </c>
      <c r="J1002" s="18">
        <f t="shared" si="194"/>
        <v>322092.28235646273</v>
      </c>
      <c r="K1002" s="21">
        <f t="shared" si="190"/>
        <v>100.04010175000001</v>
      </c>
      <c r="L1002" s="21">
        <f t="shared" si="191"/>
        <v>116.14471586782315</v>
      </c>
      <c r="M1002" s="19">
        <f t="shared" si="195"/>
        <v>2000802.0349999999</v>
      </c>
      <c r="N1002" s="19">
        <f t="shared" si="195"/>
        <v>2322894.3173564631</v>
      </c>
    </row>
    <row r="1003" spans="1:14" x14ac:dyDescent="0.15">
      <c r="A1003" s="7">
        <f t="shared" si="192"/>
        <v>43705</v>
      </c>
      <c r="B1003" s="10">
        <f t="shared" si="193"/>
        <v>2000802.0347143717</v>
      </c>
      <c r="C1003" s="3">
        <f t="shared" si="197"/>
        <v>252.05479452054792</v>
      </c>
      <c r="D1003" s="3">
        <f t="shared" si="186"/>
        <v>250.24810880926074</v>
      </c>
      <c r="E1003" s="3">
        <f t="shared" si="187"/>
        <v>-1.806685711287173</v>
      </c>
      <c r="F1003" s="3">
        <f t="shared" si="188"/>
        <v>2000800.2280286604</v>
      </c>
      <c r="G1003" s="14">
        <f t="shared" si="189"/>
        <v>2000800.2279999999</v>
      </c>
      <c r="I1003" s="18">
        <f t="shared" si="196"/>
        <v>-1599.7719713415854</v>
      </c>
      <c r="J1003" s="18">
        <f t="shared" si="194"/>
        <v>322344.33715098328</v>
      </c>
      <c r="K1003" s="21">
        <f t="shared" si="190"/>
        <v>100.04001139999998</v>
      </c>
      <c r="L1003" s="21">
        <f t="shared" si="191"/>
        <v>116.15722825754915</v>
      </c>
      <c r="M1003" s="19">
        <f t="shared" si="195"/>
        <v>2000800.2279999994</v>
      </c>
      <c r="N1003" s="19">
        <f t="shared" si="195"/>
        <v>2323144.5651509832</v>
      </c>
    </row>
    <row r="1004" spans="1:14" x14ac:dyDescent="0.15">
      <c r="A1004" s="7">
        <f t="shared" si="192"/>
        <v>43706</v>
      </c>
      <c r="B1004" s="10">
        <f t="shared" si="193"/>
        <v>2000800.2280286604</v>
      </c>
      <c r="C1004" s="3">
        <f t="shared" si="197"/>
        <v>252.05479452054792</v>
      </c>
      <c r="D1004" s="3">
        <f t="shared" si="186"/>
        <v>250.24788284003711</v>
      </c>
      <c r="E1004" s="3">
        <f t="shared" si="187"/>
        <v>-1.8069116805108081</v>
      </c>
      <c r="F1004" s="3">
        <f t="shared" si="188"/>
        <v>2000798.4211169798</v>
      </c>
      <c r="G1004" s="14">
        <f t="shared" si="189"/>
        <v>2000798.4210000001</v>
      </c>
      <c r="I1004" s="18">
        <f t="shared" si="196"/>
        <v>-1601.5788830220963</v>
      </c>
      <c r="J1004" s="18">
        <f t="shared" si="194"/>
        <v>322596.39194550383</v>
      </c>
      <c r="K1004" s="21">
        <f t="shared" si="190"/>
        <v>100.03992105000002</v>
      </c>
      <c r="L1004" s="21">
        <f t="shared" si="191"/>
        <v>116.1697406472752</v>
      </c>
      <c r="M1004" s="19">
        <f t="shared" si="195"/>
        <v>2000798.4210000003</v>
      </c>
      <c r="N1004" s="19">
        <f t="shared" si="195"/>
        <v>2323394.8129455042</v>
      </c>
    </row>
    <row r="1005" spans="1:14" x14ac:dyDescent="0.15">
      <c r="A1005" s="7">
        <f t="shared" si="192"/>
        <v>43707</v>
      </c>
      <c r="B1005" s="10">
        <f t="shared" si="193"/>
        <v>2000798.4211169798</v>
      </c>
      <c r="C1005" s="3">
        <f t="shared" si="197"/>
        <v>252.05479452054792</v>
      </c>
      <c r="D1005" s="3">
        <f t="shared" si="186"/>
        <v>250.24765684255058</v>
      </c>
      <c r="E1005" s="3">
        <f t="shared" si="187"/>
        <v>-1.807137677997332</v>
      </c>
      <c r="F1005" s="3">
        <f t="shared" si="188"/>
        <v>2000796.6139793019</v>
      </c>
      <c r="G1005" s="14">
        <f t="shared" si="189"/>
        <v>2000796.6140000001</v>
      </c>
      <c r="I1005" s="18">
        <f t="shared" si="196"/>
        <v>-1603.3860207000937</v>
      </c>
      <c r="J1005" s="18">
        <f t="shared" si="194"/>
        <v>322848.44674002437</v>
      </c>
      <c r="K1005" s="21">
        <f t="shared" si="190"/>
        <v>100.0398307</v>
      </c>
      <c r="L1005" s="21">
        <f t="shared" si="191"/>
        <v>116.18225303700122</v>
      </c>
      <c r="M1005" s="19">
        <f t="shared" si="195"/>
        <v>2000796.6140000001</v>
      </c>
      <c r="N1005" s="19">
        <f t="shared" si="195"/>
        <v>2323645.0607400243</v>
      </c>
    </row>
    <row r="1006" spans="1:14" x14ac:dyDescent="0.15">
      <c r="A1006" s="7">
        <f t="shared" si="192"/>
        <v>43708</v>
      </c>
      <c r="B1006" s="10">
        <f t="shared" si="193"/>
        <v>2000796.6139793019</v>
      </c>
      <c r="C1006" s="3">
        <f t="shared" si="197"/>
        <v>252.05479452054792</v>
      </c>
      <c r="D1006" s="3">
        <f t="shared" si="186"/>
        <v>250.2474308167977</v>
      </c>
      <c r="E1006" s="3">
        <f t="shared" si="187"/>
        <v>-1.8073637037502124</v>
      </c>
      <c r="F1006" s="3">
        <f t="shared" si="188"/>
        <v>2000794.806615598</v>
      </c>
      <c r="G1006" s="14">
        <f t="shared" si="189"/>
        <v>2000794.807</v>
      </c>
      <c r="I1006" s="18">
        <f t="shared" si="196"/>
        <v>-1605.193384403844</v>
      </c>
      <c r="J1006" s="18">
        <f t="shared" si="194"/>
        <v>323100.50153454492</v>
      </c>
      <c r="K1006" s="21">
        <f t="shared" si="190"/>
        <v>100.03974035</v>
      </c>
      <c r="L1006" s="21">
        <f t="shared" si="191"/>
        <v>116.19476542672726</v>
      </c>
      <c r="M1006" s="19">
        <f t="shared" si="195"/>
        <v>2000794.8070000003</v>
      </c>
      <c r="N1006" s="19">
        <f t="shared" si="195"/>
        <v>2323895.3085345454</v>
      </c>
    </row>
    <row r="1007" spans="1:14" x14ac:dyDescent="0.15">
      <c r="A1007" s="7">
        <f t="shared" si="192"/>
        <v>43709</v>
      </c>
      <c r="B1007" s="10">
        <f t="shared" si="193"/>
        <v>2000794.806615598</v>
      </c>
      <c r="C1007" s="3">
        <f t="shared" si="197"/>
        <v>252.05479452054792</v>
      </c>
      <c r="D1007" s="3">
        <f t="shared" si="186"/>
        <v>250.24720476277489</v>
      </c>
      <c r="E1007" s="3">
        <f t="shared" si="187"/>
        <v>-1.8075897577730302</v>
      </c>
      <c r="F1007" s="3">
        <f t="shared" si="188"/>
        <v>2000792.9990258403</v>
      </c>
      <c r="G1007" s="14">
        <f t="shared" si="189"/>
        <v>2000792.9990000001</v>
      </c>
      <c r="I1007" s="18">
        <f t="shared" si="196"/>
        <v>-1607.000974161617</v>
      </c>
      <c r="J1007" s="18">
        <f t="shared" si="194"/>
        <v>323352.55632906547</v>
      </c>
      <c r="K1007" s="21">
        <f t="shared" si="190"/>
        <v>100.03964995000001</v>
      </c>
      <c r="L1007" s="21">
        <f t="shared" si="191"/>
        <v>116.20727776645329</v>
      </c>
      <c r="M1007" s="19">
        <f t="shared" si="195"/>
        <v>2000792.9990000003</v>
      </c>
      <c r="N1007" s="19">
        <f t="shared" si="195"/>
        <v>2324145.5553290658</v>
      </c>
    </row>
    <row r="1008" spans="1:14" x14ac:dyDescent="0.15">
      <c r="A1008" s="7">
        <f t="shared" si="192"/>
        <v>43710</v>
      </c>
      <c r="B1008" s="10">
        <f t="shared" si="193"/>
        <v>2000792.9990258403</v>
      </c>
      <c r="C1008" s="3">
        <f t="shared" si="197"/>
        <v>252.05479452054792</v>
      </c>
      <c r="D1008" s="3">
        <f t="shared" si="186"/>
        <v>250.24697868047861</v>
      </c>
      <c r="E1008" s="3">
        <f t="shared" si="187"/>
        <v>-1.8078158400693098</v>
      </c>
      <c r="F1008" s="3">
        <f t="shared" si="188"/>
        <v>2000791.1912100003</v>
      </c>
      <c r="G1008" s="14">
        <f t="shared" si="189"/>
        <v>2000791.1910000001</v>
      </c>
      <c r="I1008" s="18">
        <f t="shared" si="196"/>
        <v>-1608.8087900016862</v>
      </c>
      <c r="J1008" s="18">
        <f t="shared" si="194"/>
        <v>323604.61112358602</v>
      </c>
      <c r="K1008" s="21">
        <f t="shared" si="190"/>
        <v>100.03955955000001</v>
      </c>
      <c r="L1008" s="21">
        <f t="shared" si="191"/>
        <v>116.2197901061793</v>
      </c>
      <c r="M1008" s="19">
        <f t="shared" si="195"/>
        <v>2000791.1910000003</v>
      </c>
      <c r="N1008" s="19">
        <f t="shared" si="195"/>
        <v>2324395.8021235857</v>
      </c>
    </row>
    <row r="1009" spans="1:14" x14ac:dyDescent="0.15">
      <c r="A1009" s="7">
        <f t="shared" si="192"/>
        <v>43711</v>
      </c>
      <c r="B1009" s="10">
        <f t="shared" si="193"/>
        <v>2000791.1912100003</v>
      </c>
      <c r="C1009" s="3">
        <f t="shared" si="197"/>
        <v>252.05479452054792</v>
      </c>
      <c r="D1009" s="3">
        <f t="shared" si="186"/>
        <v>250.24675256990537</v>
      </c>
      <c r="E1009" s="3">
        <f t="shared" si="187"/>
        <v>-1.8080419506425471</v>
      </c>
      <c r="F1009" s="3">
        <f t="shared" si="188"/>
        <v>2000789.3831680496</v>
      </c>
      <c r="G1009" s="14">
        <f t="shared" si="189"/>
        <v>2000789.3829999999</v>
      </c>
      <c r="I1009" s="18">
        <f t="shared" si="196"/>
        <v>-1610.6168319523288</v>
      </c>
      <c r="J1009" s="18">
        <f t="shared" si="194"/>
        <v>323856.66591810656</v>
      </c>
      <c r="K1009" s="21">
        <f t="shared" si="190"/>
        <v>100.03946914999999</v>
      </c>
      <c r="L1009" s="21">
        <f t="shared" si="191"/>
        <v>116.23230244590532</v>
      </c>
      <c r="M1009" s="19">
        <f t="shared" si="195"/>
        <v>2000789.3829999999</v>
      </c>
      <c r="N1009" s="19">
        <f t="shared" si="195"/>
        <v>2324646.0489181061</v>
      </c>
    </row>
    <row r="1010" spans="1:14" x14ac:dyDescent="0.15">
      <c r="A1010" s="7">
        <f t="shared" si="192"/>
        <v>43712</v>
      </c>
      <c r="B1010" s="10">
        <f t="shared" si="193"/>
        <v>2000789.3831680496</v>
      </c>
      <c r="C1010" s="3">
        <f t="shared" si="197"/>
        <v>252.05479452054792</v>
      </c>
      <c r="D1010" s="3">
        <f t="shared" si="186"/>
        <v>250.24652643105156</v>
      </c>
      <c r="E1010" s="3">
        <f t="shared" si="187"/>
        <v>-1.8082680894963516</v>
      </c>
      <c r="F1010" s="3">
        <f t="shared" si="188"/>
        <v>2000787.5748999601</v>
      </c>
      <c r="G1010" s="14">
        <f t="shared" si="189"/>
        <v>2000787.575</v>
      </c>
      <c r="I1010" s="18">
        <f t="shared" si="196"/>
        <v>-1612.4251000418251</v>
      </c>
      <c r="J1010" s="18">
        <f t="shared" si="194"/>
        <v>324108.72071262711</v>
      </c>
      <c r="K1010" s="21">
        <f t="shared" si="190"/>
        <v>100.03937875</v>
      </c>
      <c r="L1010" s="21">
        <f t="shared" si="191"/>
        <v>116.24481478563135</v>
      </c>
      <c r="M1010" s="19">
        <f t="shared" si="195"/>
        <v>2000787.575</v>
      </c>
      <c r="N1010" s="19">
        <f t="shared" si="195"/>
        <v>2324896.295712627</v>
      </c>
    </row>
    <row r="1011" spans="1:14" x14ac:dyDescent="0.15">
      <c r="A1011" s="7">
        <f t="shared" si="192"/>
        <v>43713</v>
      </c>
      <c r="B1011" s="10">
        <f t="shared" si="193"/>
        <v>2000787.5748999601</v>
      </c>
      <c r="C1011" s="3">
        <f t="shared" si="197"/>
        <v>252.05479452054792</v>
      </c>
      <c r="D1011" s="3">
        <f t="shared" si="186"/>
        <v>250.2463002639137</v>
      </c>
      <c r="E1011" s="3">
        <f t="shared" si="187"/>
        <v>-1.8084942566342193</v>
      </c>
      <c r="F1011" s="3">
        <f t="shared" si="188"/>
        <v>2000785.7664057035</v>
      </c>
      <c r="G1011" s="14">
        <f t="shared" si="189"/>
        <v>2000785.7660000001</v>
      </c>
      <c r="I1011" s="18">
        <f t="shared" si="196"/>
        <v>-1614.2335942984594</v>
      </c>
      <c r="J1011" s="18">
        <f t="shared" si="194"/>
        <v>324360.77550714766</v>
      </c>
      <c r="K1011" s="21">
        <f t="shared" si="190"/>
        <v>100.0392883</v>
      </c>
      <c r="L1011" s="21">
        <f t="shared" si="191"/>
        <v>116.25732707535738</v>
      </c>
      <c r="M1011" s="19">
        <f t="shared" si="195"/>
        <v>2000785.7659999998</v>
      </c>
      <c r="N1011" s="19">
        <f t="shared" si="195"/>
        <v>2325146.5415071477</v>
      </c>
    </row>
    <row r="1012" spans="1:14" x14ac:dyDescent="0.15">
      <c r="A1012" s="7">
        <f t="shared" si="192"/>
        <v>43714</v>
      </c>
      <c r="B1012" s="10">
        <f t="shared" si="193"/>
        <v>2000785.7664057035</v>
      </c>
      <c r="C1012" s="3">
        <f t="shared" si="197"/>
        <v>252.05479452054792</v>
      </c>
      <c r="D1012" s="3">
        <f t="shared" si="186"/>
        <v>250.24607406848824</v>
      </c>
      <c r="E1012" s="3">
        <f t="shared" si="187"/>
        <v>-1.8087204520596742</v>
      </c>
      <c r="F1012" s="3">
        <f t="shared" si="188"/>
        <v>2000783.9576852515</v>
      </c>
      <c r="G1012" s="14">
        <f t="shared" si="189"/>
        <v>2000783.9580000001</v>
      </c>
      <c r="I1012" s="18">
        <f t="shared" si="196"/>
        <v>-1616.0423147505189</v>
      </c>
      <c r="J1012" s="18">
        <f t="shared" si="194"/>
        <v>324612.8303016682</v>
      </c>
      <c r="K1012" s="21">
        <f t="shared" si="190"/>
        <v>100.0391979</v>
      </c>
      <c r="L1012" s="21">
        <f t="shared" si="191"/>
        <v>116.26983941508341</v>
      </c>
      <c r="M1012" s="19">
        <f t="shared" si="195"/>
        <v>2000783.9580000001</v>
      </c>
      <c r="N1012" s="19">
        <f t="shared" si="195"/>
        <v>2325396.7883016681</v>
      </c>
    </row>
    <row r="1013" spans="1:14" x14ac:dyDescent="0.15">
      <c r="A1013" s="7">
        <f t="shared" si="192"/>
        <v>43715</v>
      </c>
      <c r="B1013" s="10">
        <f t="shared" si="193"/>
        <v>2000783.9576852515</v>
      </c>
      <c r="C1013" s="3">
        <f t="shared" si="197"/>
        <v>252.05479452054792</v>
      </c>
      <c r="D1013" s="3">
        <f t="shared" si="186"/>
        <v>250.24584784477165</v>
      </c>
      <c r="E1013" s="3">
        <f t="shared" si="187"/>
        <v>-1.8089466757762693</v>
      </c>
      <c r="F1013" s="3">
        <f t="shared" si="188"/>
        <v>2000782.1487385756</v>
      </c>
      <c r="G1013" s="14">
        <f t="shared" si="189"/>
        <v>2000782.149</v>
      </c>
      <c r="I1013" s="18">
        <f t="shared" si="196"/>
        <v>-1617.8512614262952</v>
      </c>
      <c r="J1013" s="18">
        <f t="shared" si="194"/>
        <v>324864.88509618875</v>
      </c>
      <c r="K1013" s="21">
        <f t="shared" si="190"/>
        <v>100.03910745</v>
      </c>
      <c r="L1013" s="21">
        <f t="shared" si="191"/>
        <v>116.28235170480944</v>
      </c>
      <c r="M1013" s="19">
        <f t="shared" si="195"/>
        <v>2000782.149</v>
      </c>
      <c r="N1013" s="19">
        <f t="shared" si="195"/>
        <v>2325647.0340961888</v>
      </c>
    </row>
    <row r="1014" spans="1:14" x14ac:dyDescent="0.15">
      <c r="A1014" s="7">
        <f t="shared" si="192"/>
        <v>43716</v>
      </c>
      <c r="B1014" s="10">
        <f t="shared" si="193"/>
        <v>2000782.1487385756</v>
      </c>
      <c r="C1014" s="3">
        <f t="shared" si="197"/>
        <v>252.05479452054792</v>
      </c>
      <c r="D1014" s="3">
        <f t="shared" si="186"/>
        <v>250.24562159276033</v>
      </c>
      <c r="E1014" s="3">
        <f t="shared" si="187"/>
        <v>-1.8091729277875856</v>
      </c>
      <c r="F1014" s="3">
        <f t="shared" si="188"/>
        <v>2000780.3395656478</v>
      </c>
      <c r="G1014" s="14">
        <f t="shared" si="189"/>
        <v>2000780.34</v>
      </c>
      <c r="I1014" s="18">
        <f t="shared" si="196"/>
        <v>-1619.6604343540828</v>
      </c>
      <c r="J1014" s="18">
        <f t="shared" si="194"/>
        <v>325116.9398907093</v>
      </c>
      <c r="K1014" s="21">
        <f t="shared" si="190"/>
        <v>100.039017</v>
      </c>
      <c r="L1014" s="21">
        <f t="shared" si="191"/>
        <v>116.29486399453546</v>
      </c>
      <c r="M1014" s="19">
        <f t="shared" si="195"/>
        <v>2000780.34</v>
      </c>
      <c r="N1014" s="19">
        <f t="shared" si="195"/>
        <v>2325897.2798907091</v>
      </c>
    </row>
    <row r="1015" spans="1:14" x14ac:dyDescent="0.15">
      <c r="A1015" s="7">
        <f t="shared" si="192"/>
        <v>43717</v>
      </c>
      <c r="B1015" s="10">
        <f t="shared" si="193"/>
        <v>2000780.3395656478</v>
      </c>
      <c r="C1015" s="3">
        <f t="shared" si="197"/>
        <v>252.05479452054792</v>
      </c>
      <c r="D1015" s="3">
        <f t="shared" si="186"/>
        <v>250.24539531245082</v>
      </c>
      <c r="E1015" s="3">
        <f t="shared" si="187"/>
        <v>-1.8093992080970906</v>
      </c>
      <c r="F1015" s="3">
        <f t="shared" si="188"/>
        <v>2000778.5301664397</v>
      </c>
      <c r="G1015" s="14">
        <f t="shared" si="189"/>
        <v>2000778.53</v>
      </c>
      <c r="I1015" s="18">
        <f t="shared" si="196"/>
        <v>-1621.4698335621799</v>
      </c>
      <c r="J1015" s="18">
        <f t="shared" si="194"/>
        <v>325368.99468522985</v>
      </c>
      <c r="K1015" s="21">
        <f t="shared" si="190"/>
        <v>100.03892649999999</v>
      </c>
      <c r="L1015" s="21">
        <f t="shared" si="191"/>
        <v>116.30737623426148</v>
      </c>
      <c r="M1015" s="19">
        <f t="shared" si="195"/>
        <v>2000778.5299999998</v>
      </c>
      <c r="N1015" s="19">
        <f t="shared" si="195"/>
        <v>2326147.5246852296</v>
      </c>
    </row>
    <row r="1016" spans="1:14" x14ac:dyDescent="0.15">
      <c r="A1016" s="7">
        <f t="shared" si="192"/>
        <v>43718</v>
      </c>
      <c r="B1016" s="10">
        <f t="shared" si="193"/>
        <v>2000778.5301664397</v>
      </c>
      <c r="C1016" s="3">
        <f t="shared" si="197"/>
        <v>252.05479452054792</v>
      </c>
      <c r="D1016" s="3">
        <f t="shared" si="186"/>
        <v>250.24516900383955</v>
      </c>
      <c r="E1016" s="3">
        <f t="shared" si="187"/>
        <v>-1.8096255167083655</v>
      </c>
      <c r="F1016" s="3">
        <f t="shared" si="188"/>
        <v>2000776.7205409231</v>
      </c>
      <c r="G1016" s="14">
        <f t="shared" si="189"/>
        <v>2000776.7209999999</v>
      </c>
      <c r="I1016" s="18">
        <f t="shared" si="196"/>
        <v>-1623.2794590788883</v>
      </c>
      <c r="J1016" s="18">
        <f t="shared" si="194"/>
        <v>325621.04947975039</v>
      </c>
      <c r="K1016" s="21">
        <f t="shared" si="190"/>
        <v>100.03883604999999</v>
      </c>
      <c r="L1016" s="21">
        <f t="shared" si="191"/>
        <v>116.3198885239875</v>
      </c>
      <c r="M1016" s="19">
        <f t="shared" si="195"/>
        <v>2000776.7209999997</v>
      </c>
      <c r="N1016" s="19">
        <f t="shared" si="195"/>
        <v>2326397.7704797499</v>
      </c>
    </row>
    <row r="1017" spans="1:14" x14ac:dyDescent="0.15">
      <c r="A1017" s="7">
        <f t="shared" si="192"/>
        <v>43719</v>
      </c>
      <c r="B1017" s="10">
        <f t="shared" si="193"/>
        <v>2000776.7205409231</v>
      </c>
      <c r="C1017" s="3">
        <f t="shared" si="197"/>
        <v>252.05479452054792</v>
      </c>
      <c r="D1017" s="3">
        <f t="shared" si="186"/>
        <v>250.24494266692298</v>
      </c>
      <c r="E1017" s="3">
        <f t="shared" si="187"/>
        <v>-1.8098518536249344</v>
      </c>
      <c r="F1017" s="3">
        <f t="shared" si="188"/>
        <v>2000774.9106890694</v>
      </c>
      <c r="G1017" s="14">
        <f t="shared" si="189"/>
        <v>2000774.9110000001</v>
      </c>
      <c r="I1017" s="18">
        <f t="shared" si="196"/>
        <v>-1625.0893109325132</v>
      </c>
      <c r="J1017" s="18">
        <f t="shared" si="194"/>
        <v>325873.10427427094</v>
      </c>
      <c r="K1017" s="21">
        <f t="shared" si="190"/>
        <v>100.03874555</v>
      </c>
      <c r="L1017" s="21">
        <f t="shared" si="191"/>
        <v>116.33240076371355</v>
      </c>
      <c r="M1017" s="19">
        <f t="shared" si="195"/>
        <v>2000774.9109999998</v>
      </c>
      <c r="N1017" s="19">
        <f t="shared" si="195"/>
        <v>2326648.0152742709</v>
      </c>
    </row>
    <row r="1018" spans="1:14" x14ac:dyDescent="0.15">
      <c r="A1018" s="7">
        <f t="shared" si="192"/>
        <v>43720</v>
      </c>
      <c r="B1018" s="10">
        <f t="shared" si="193"/>
        <v>2000774.9106890694</v>
      </c>
      <c r="C1018" s="3">
        <f t="shared" si="197"/>
        <v>252.05479452054792</v>
      </c>
      <c r="D1018" s="3">
        <f t="shared" si="186"/>
        <v>250.24471630169757</v>
      </c>
      <c r="E1018" s="3">
        <f t="shared" si="187"/>
        <v>-1.8100782188503501</v>
      </c>
      <c r="F1018" s="3">
        <f t="shared" si="188"/>
        <v>2000773.1006108506</v>
      </c>
      <c r="G1018" s="14">
        <f t="shared" si="189"/>
        <v>2000773.101</v>
      </c>
      <c r="I1018" s="18">
        <f t="shared" si="196"/>
        <v>-1626.8993891513635</v>
      </c>
      <c r="J1018" s="18">
        <f t="shared" si="194"/>
        <v>326125.15906879149</v>
      </c>
      <c r="K1018" s="21">
        <f t="shared" si="190"/>
        <v>100.03865505</v>
      </c>
      <c r="L1018" s="21">
        <f t="shared" si="191"/>
        <v>116.34491300343957</v>
      </c>
      <c r="M1018" s="19">
        <f t="shared" si="195"/>
        <v>2000773.101</v>
      </c>
      <c r="N1018" s="19">
        <f t="shared" si="195"/>
        <v>2326898.2600687915</v>
      </c>
    </row>
    <row r="1019" spans="1:14" x14ac:dyDescent="0.15">
      <c r="A1019" s="7">
        <f t="shared" si="192"/>
        <v>43721</v>
      </c>
      <c r="B1019" s="10">
        <f t="shared" si="193"/>
        <v>2000773.1006108506</v>
      </c>
      <c r="C1019" s="3">
        <f t="shared" si="197"/>
        <v>252.05479452054792</v>
      </c>
      <c r="D1019" s="3">
        <f t="shared" si="186"/>
        <v>250.24448990815978</v>
      </c>
      <c r="E1019" s="3">
        <f t="shared" si="187"/>
        <v>-1.810304612388137</v>
      </c>
      <c r="F1019" s="3">
        <f t="shared" si="188"/>
        <v>2000771.2903062382</v>
      </c>
      <c r="G1019" s="14">
        <f t="shared" si="189"/>
        <v>2000771.29</v>
      </c>
      <c r="I1019" s="18">
        <f t="shared" si="196"/>
        <v>-1628.7096937637516</v>
      </c>
      <c r="J1019" s="18">
        <f t="shared" si="194"/>
        <v>326377.21386331203</v>
      </c>
      <c r="K1019" s="21">
        <f t="shared" si="190"/>
        <v>100.03856449999999</v>
      </c>
      <c r="L1019" s="21">
        <f t="shared" si="191"/>
        <v>116.3574251931656</v>
      </c>
      <c r="M1019" s="19">
        <f t="shared" si="195"/>
        <v>2000771.29</v>
      </c>
      <c r="N1019" s="19">
        <f t="shared" si="195"/>
        <v>2327148.5038633118</v>
      </c>
    </row>
    <row r="1020" spans="1:14" x14ac:dyDescent="0.15">
      <c r="A1020" s="7">
        <f t="shared" si="192"/>
        <v>43722</v>
      </c>
      <c r="B1020" s="10">
        <f t="shared" si="193"/>
        <v>2000771.2903062382</v>
      </c>
      <c r="C1020" s="3">
        <f t="shared" si="197"/>
        <v>252.05479452054792</v>
      </c>
      <c r="D1020" s="3">
        <f t="shared" si="186"/>
        <v>250.24426348630607</v>
      </c>
      <c r="E1020" s="3">
        <f t="shared" si="187"/>
        <v>-1.8105310342418477</v>
      </c>
      <c r="F1020" s="3">
        <f t="shared" si="188"/>
        <v>2000769.4797752041</v>
      </c>
      <c r="G1020" s="14">
        <f t="shared" si="189"/>
        <v>2000769.48</v>
      </c>
      <c r="I1020" s="18">
        <f t="shared" si="196"/>
        <v>-1630.5202247979935</v>
      </c>
      <c r="J1020" s="18">
        <f t="shared" si="194"/>
        <v>326629.26865783258</v>
      </c>
      <c r="K1020" s="21">
        <f t="shared" si="190"/>
        <v>100.03847399999999</v>
      </c>
      <c r="L1020" s="21">
        <f t="shared" si="191"/>
        <v>116.36993743289162</v>
      </c>
      <c r="M1020" s="19">
        <f t="shared" si="195"/>
        <v>2000769.48</v>
      </c>
      <c r="N1020" s="19">
        <f t="shared" si="195"/>
        <v>2327398.7486578324</v>
      </c>
    </row>
    <row r="1021" spans="1:14" x14ac:dyDescent="0.15">
      <c r="A1021" s="7">
        <f t="shared" si="192"/>
        <v>43723</v>
      </c>
      <c r="B1021" s="10">
        <f t="shared" si="193"/>
        <v>2000769.4797752041</v>
      </c>
      <c r="C1021" s="3">
        <f t="shared" si="197"/>
        <v>252.05479452054792</v>
      </c>
      <c r="D1021" s="3">
        <f t="shared" si="186"/>
        <v>250.24403703613291</v>
      </c>
      <c r="E1021" s="3">
        <f t="shared" si="187"/>
        <v>-1.8107574844150065</v>
      </c>
      <c r="F1021" s="3">
        <f t="shared" si="188"/>
        <v>2000767.6690177196</v>
      </c>
      <c r="G1021" s="14">
        <f t="shared" si="189"/>
        <v>2000767.669</v>
      </c>
      <c r="I1021" s="18">
        <f t="shared" si="196"/>
        <v>-1632.3309822824085</v>
      </c>
      <c r="J1021" s="18">
        <f t="shared" si="194"/>
        <v>326881.32345235313</v>
      </c>
      <c r="K1021" s="21">
        <f t="shared" si="190"/>
        <v>100.03838345</v>
      </c>
      <c r="L1021" s="21">
        <f t="shared" si="191"/>
        <v>116.38244962261766</v>
      </c>
      <c r="M1021" s="19">
        <f t="shared" si="195"/>
        <v>2000767.669</v>
      </c>
      <c r="N1021" s="19">
        <f t="shared" si="195"/>
        <v>2327648.9924523532</v>
      </c>
    </row>
    <row r="1022" spans="1:14" x14ac:dyDescent="0.15">
      <c r="A1022" s="7">
        <f t="shared" si="192"/>
        <v>43724</v>
      </c>
      <c r="B1022" s="10">
        <f t="shared" si="193"/>
        <v>2000767.6690177196</v>
      </c>
      <c r="C1022" s="3">
        <f t="shared" si="197"/>
        <v>252.05479452054792</v>
      </c>
      <c r="D1022" s="3">
        <f t="shared" si="186"/>
        <v>250.24381055763669</v>
      </c>
      <c r="E1022" s="3">
        <f t="shared" si="187"/>
        <v>-1.810983962911223</v>
      </c>
      <c r="F1022" s="3">
        <f t="shared" si="188"/>
        <v>2000765.8580337567</v>
      </c>
      <c r="G1022" s="14">
        <f t="shared" si="189"/>
        <v>2000765.858</v>
      </c>
      <c r="I1022" s="18">
        <f t="shared" si="196"/>
        <v>-1634.1419662453197</v>
      </c>
      <c r="J1022" s="18">
        <f t="shared" si="194"/>
        <v>327133.37824687368</v>
      </c>
      <c r="K1022" s="21">
        <f t="shared" si="190"/>
        <v>100.03829289999999</v>
      </c>
      <c r="L1022" s="21">
        <f t="shared" si="191"/>
        <v>116.39496181234367</v>
      </c>
      <c r="M1022" s="19">
        <f t="shared" si="195"/>
        <v>2000765.8579999998</v>
      </c>
      <c r="N1022" s="19">
        <f t="shared" si="195"/>
        <v>2327899.2362468736</v>
      </c>
    </row>
    <row r="1023" spans="1:14" x14ac:dyDescent="0.15">
      <c r="A1023" s="7">
        <f t="shared" si="192"/>
        <v>43725</v>
      </c>
      <c r="B1023" s="10">
        <f t="shared" si="193"/>
        <v>2000765.8580337567</v>
      </c>
      <c r="C1023" s="3">
        <f t="shared" si="197"/>
        <v>252.05479452054792</v>
      </c>
      <c r="D1023" s="3">
        <f t="shared" si="186"/>
        <v>250.24358405081398</v>
      </c>
      <c r="E1023" s="3">
        <f t="shared" si="187"/>
        <v>-1.8112104697339362</v>
      </c>
      <c r="F1023" s="3">
        <f t="shared" si="188"/>
        <v>2000764.0468232869</v>
      </c>
      <c r="G1023" s="14">
        <f t="shared" si="189"/>
        <v>2000764.047</v>
      </c>
      <c r="I1023" s="18">
        <f t="shared" si="196"/>
        <v>-1635.9531767150536</v>
      </c>
      <c r="J1023" s="18">
        <f t="shared" si="194"/>
        <v>327385.43304139422</v>
      </c>
      <c r="K1023" s="21">
        <f t="shared" si="190"/>
        <v>100.03820235000001</v>
      </c>
      <c r="L1023" s="21">
        <f t="shared" si="191"/>
        <v>116.40747400206972</v>
      </c>
      <c r="M1023" s="19">
        <f t="shared" si="195"/>
        <v>2000764.0470000003</v>
      </c>
      <c r="N1023" s="19">
        <f t="shared" si="195"/>
        <v>2328149.4800413945</v>
      </c>
    </row>
    <row r="1024" spans="1:14" x14ac:dyDescent="0.15">
      <c r="A1024" s="7">
        <f t="shared" si="192"/>
        <v>43726</v>
      </c>
      <c r="B1024" s="10">
        <f t="shared" si="193"/>
        <v>2000764.0468232869</v>
      </c>
      <c r="C1024" s="3">
        <f t="shared" si="197"/>
        <v>252.05479452054792</v>
      </c>
      <c r="D1024" s="3">
        <f t="shared" si="186"/>
        <v>250.24335751566113</v>
      </c>
      <c r="E1024" s="3">
        <f t="shared" si="187"/>
        <v>-1.8114370048867841</v>
      </c>
      <c r="F1024" s="3">
        <f t="shared" si="188"/>
        <v>2000762.235386282</v>
      </c>
      <c r="G1024" s="14">
        <f t="shared" si="189"/>
        <v>2000762.2350000001</v>
      </c>
      <c r="I1024" s="18">
        <f t="shared" si="196"/>
        <v>-1637.7646137199404</v>
      </c>
      <c r="J1024" s="18">
        <f t="shared" si="194"/>
        <v>327637.48783591477</v>
      </c>
      <c r="K1024" s="21">
        <f t="shared" si="190"/>
        <v>100.03811175000001</v>
      </c>
      <c r="L1024" s="21">
        <f t="shared" si="191"/>
        <v>116.41998614179576</v>
      </c>
      <c r="M1024" s="19">
        <f t="shared" si="195"/>
        <v>2000762.2350000003</v>
      </c>
      <c r="N1024" s="19">
        <f t="shared" si="195"/>
        <v>2328399.7228359152</v>
      </c>
    </row>
    <row r="1025" spans="1:14" x14ac:dyDescent="0.15">
      <c r="A1025" s="7">
        <f t="shared" si="192"/>
        <v>43727</v>
      </c>
      <c r="B1025" s="10">
        <f t="shared" si="193"/>
        <v>2000762.235386282</v>
      </c>
      <c r="C1025" s="3">
        <f t="shared" si="197"/>
        <v>252.05479452054792</v>
      </c>
      <c r="D1025" s="3">
        <f t="shared" si="186"/>
        <v>250.24313095217468</v>
      </c>
      <c r="E1025" s="3">
        <f t="shared" si="187"/>
        <v>-1.8116635683732341</v>
      </c>
      <c r="F1025" s="3">
        <f t="shared" si="188"/>
        <v>2000760.4237227135</v>
      </c>
      <c r="G1025" s="14">
        <f t="shared" si="189"/>
        <v>2000760.4240000001</v>
      </c>
      <c r="I1025" s="18">
        <f t="shared" si="196"/>
        <v>-1639.5762772883136</v>
      </c>
      <c r="J1025" s="18">
        <f t="shared" si="194"/>
        <v>327889.54263043532</v>
      </c>
      <c r="K1025" s="21">
        <f t="shared" si="190"/>
        <v>100.0380212</v>
      </c>
      <c r="L1025" s="21">
        <f t="shared" si="191"/>
        <v>116.43249833152177</v>
      </c>
      <c r="M1025" s="19">
        <f t="shared" si="195"/>
        <v>2000760.4240000001</v>
      </c>
      <c r="N1025" s="19">
        <f t="shared" si="195"/>
        <v>2328649.9666304351</v>
      </c>
    </row>
    <row r="1026" spans="1:14" x14ac:dyDescent="0.15">
      <c r="A1026" s="7">
        <f t="shared" si="192"/>
        <v>43728</v>
      </c>
      <c r="B1026" s="10">
        <f t="shared" si="193"/>
        <v>2000760.4237227135</v>
      </c>
      <c r="C1026" s="3">
        <f t="shared" si="197"/>
        <v>252.05479452054792</v>
      </c>
      <c r="D1026" s="3">
        <f t="shared" si="186"/>
        <v>250.24290436035102</v>
      </c>
      <c r="E1026" s="3">
        <f t="shared" si="187"/>
        <v>-1.8118901601968957</v>
      </c>
      <c r="F1026" s="3">
        <f t="shared" si="188"/>
        <v>2000758.6118325533</v>
      </c>
      <c r="G1026" s="14">
        <f t="shared" si="189"/>
        <v>2000758.612</v>
      </c>
      <c r="I1026" s="18">
        <f t="shared" si="196"/>
        <v>-1641.3881674485106</v>
      </c>
      <c r="J1026" s="18">
        <f t="shared" si="194"/>
        <v>328141.59742495586</v>
      </c>
      <c r="K1026" s="21">
        <f t="shared" si="190"/>
        <v>100.0379306</v>
      </c>
      <c r="L1026" s="21">
        <f t="shared" si="191"/>
        <v>116.44501047124778</v>
      </c>
      <c r="M1026" s="19">
        <f t="shared" si="195"/>
        <v>2000758.612</v>
      </c>
      <c r="N1026" s="19">
        <f t="shared" si="195"/>
        <v>2328900.2094249558</v>
      </c>
    </row>
    <row r="1027" spans="1:14" x14ac:dyDescent="0.15">
      <c r="A1027" s="7">
        <f t="shared" si="192"/>
        <v>43729</v>
      </c>
      <c r="B1027" s="10">
        <f t="shared" si="193"/>
        <v>2000758.6118325533</v>
      </c>
      <c r="C1027" s="3">
        <f t="shared" si="197"/>
        <v>252.05479452054792</v>
      </c>
      <c r="D1027" s="3">
        <f t="shared" si="186"/>
        <v>250.24267774018665</v>
      </c>
      <c r="E1027" s="3">
        <f t="shared" si="187"/>
        <v>-1.812116780361265</v>
      </c>
      <c r="F1027" s="3">
        <f t="shared" si="188"/>
        <v>2000756.799715773</v>
      </c>
      <c r="G1027" s="14">
        <f t="shared" si="189"/>
        <v>2000756.8</v>
      </c>
      <c r="I1027" s="18">
        <f t="shared" si="196"/>
        <v>-1643.2002842288719</v>
      </c>
      <c r="J1027" s="18">
        <f t="shared" si="194"/>
        <v>328393.65221947641</v>
      </c>
      <c r="K1027" s="21">
        <f t="shared" si="190"/>
        <v>100.03784</v>
      </c>
      <c r="L1027" s="21">
        <f t="shared" si="191"/>
        <v>116.45752261097383</v>
      </c>
      <c r="M1027" s="19">
        <f t="shared" si="195"/>
        <v>2000756.8</v>
      </c>
      <c r="N1027" s="19">
        <f t="shared" si="195"/>
        <v>2329150.4522194765</v>
      </c>
    </row>
    <row r="1028" spans="1:14" x14ac:dyDescent="0.15">
      <c r="A1028" s="7">
        <f t="shared" si="192"/>
        <v>43730</v>
      </c>
      <c r="B1028" s="10">
        <f t="shared" si="193"/>
        <v>2000756.799715773</v>
      </c>
      <c r="C1028" s="3">
        <f t="shared" si="197"/>
        <v>252.05479452054792</v>
      </c>
      <c r="D1028" s="3">
        <f t="shared" si="186"/>
        <v>250.24245109167805</v>
      </c>
      <c r="E1028" s="3">
        <f t="shared" si="187"/>
        <v>-1.8123434288698661</v>
      </c>
      <c r="F1028" s="3">
        <f t="shared" si="188"/>
        <v>2000754.9873723441</v>
      </c>
      <c r="G1028" s="14">
        <f t="shared" si="189"/>
        <v>2000754.987</v>
      </c>
      <c r="I1028" s="18">
        <f t="shared" si="196"/>
        <v>-1645.0126276577416</v>
      </c>
      <c r="J1028" s="18">
        <f t="shared" si="194"/>
        <v>328645.70701399696</v>
      </c>
      <c r="K1028" s="21">
        <f t="shared" si="190"/>
        <v>100.03774935</v>
      </c>
      <c r="L1028" s="21">
        <f t="shared" si="191"/>
        <v>116.47003470069984</v>
      </c>
      <c r="M1028" s="19">
        <f t="shared" si="195"/>
        <v>2000754.987</v>
      </c>
      <c r="N1028" s="19">
        <f t="shared" si="195"/>
        <v>2329400.6940139965</v>
      </c>
    </row>
    <row r="1029" spans="1:14" x14ac:dyDescent="0.15">
      <c r="A1029" s="7">
        <f t="shared" si="192"/>
        <v>43731</v>
      </c>
      <c r="B1029" s="10">
        <f t="shared" si="193"/>
        <v>2000754.9873723441</v>
      </c>
      <c r="C1029" s="3">
        <f t="shared" si="197"/>
        <v>252.05479452054792</v>
      </c>
      <c r="D1029" s="3">
        <f t="shared" si="186"/>
        <v>250.24222441482161</v>
      </c>
      <c r="E1029" s="3">
        <f t="shared" si="187"/>
        <v>-1.8125701057263086</v>
      </c>
      <c r="F1029" s="3">
        <f t="shared" si="188"/>
        <v>2000753.1748022384</v>
      </c>
      <c r="G1029" s="14">
        <f t="shared" si="189"/>
        <v>2000753.175</v>
      </c>
      <c r="I1029" s="18">
        <f t="shared" si="196"/>
        <v>-1646.8251977634679</v>
      </c>
      <c r="J1029" s="18">
        <f t="shared" si="194"/>
        <v>328897.76180851751</v>
      </c>
      <c r="K1029" s="21">
        <f t="shared" si="190"/>
        <v>100.03765874999999</v>
      </c>
      <c r="L1029" s="21">
        <f t="shared" si="191"/>
        <v>116.48254684042587</v>
      </c>
      <c r="M1029" s="19">
        <f t="shared" si="195"/>
        <v>2000753.1749999998</v>
      </c>
      <c r="N1029" s="19">
        <f t="shared" si="195"/>
        <v>2329650.9368085172</v>
      </c>
    </row>
    <row r="1030" spans="1:14" x14ac:dyDescent="0.15">
      <c r="A1030" s="7">
        <f t="shared" si="192"/>
        <v>43732</v>
      </c>
      <c r="B1030" s="10">
        <f t="shared" si="193"/>
        <v>2000753.1748022384</v>
      </c>
      <c r="C1030" s="3">
        <f t="shared" si="197"/>
        <v>252.05479452054792</v>
      </c>
      <c r="D1030" s="3">
        <f t="shared" si="186"/>
        <v>250.2419977096138</v>
      </c>
      <c r="E1030" s="3">
        <f t="shared" si="187"/>
        <v>-1.8127968109341168</v>
      </c>
      <c r="F1030" s="3">
        <f t="shared" si="188"/>
        <v>2000751.3620054275</v>
      </c>
      <c r="G1030" s="14">
        <f t="shared" si="189"/>
        <v>2000751.362</v>
      </c>
      <c r="I1030" s="18">
        <f t="shared" si="196"/>
        <v>-1648.637994574402</v>
      </c>
      <c r="J1030" s="18">
        <f t="shared" si="194"/>
        <v>329149.81660303805</v>
      </c>
      <c r="K1030" s="21">
        <f t="shared" si="190"/>
        <v>100.0375681</v>
      </c>
      <c r="L1030" s="21">
        <f t="shared" si="191"/>
        <v>116.4950589301519</v>
      </c>
      <c r="M1030" s="19">
        <f t="shared" si="195"/>
        <v>2000751.362</v>
      </c>
      <c r="N1030" s="19">
        <f t="shared" si="195"/>
        <v>2329901.1786030377</v>
      </c>
    </row>
    <row r="1031" spans="1:14" x14ac:dyDescent="0.15">
      <c r="A1031" s="7">
        <f t="shared" si="192"/>
        <v>43733</v>
      </c>
      <c r="B1031" s="10">
        <f t="shared" si="193"/>
        <v>2000751.3620054275</v>
      </c>
      <c r="C1031" s="3">
        <f t="shared" si="197"/>
        <v>252.05479452054792</v>
      </c>
      <c r="D1031" s="3">
        <f t="shared" si="186"/>
        <v>250.2417709760511</v>
      </c>
      <c r="E1031" s="3">
        <f t="shared" si="187"/>
        <v>-1.813023544496815</v>
      </c>
      <c r="F1031" s="3">
        <f t="shared" si="188"/>
        <v>2000749.5489818831</v>
      </c>
      <c r="G1031" s="14">
        <f t="shared" si="189"/>
        <v>2000749.5490000001</v>
      </c>
      <c r="I1031" s="18">
        <f t="shared" si="196"/>
        <v>-1650.4510181188989</v>
      </c>
      <c r="J1031" s="18">
        <f t="shared" si="194"/>
        <v>329401.8713975586</v>
      </c>
      <c r="K1031" s="21">
        <f t="shared" si="190"/>
        <v>100.03747745</v>
      </c>
      <c r="L1031" s="21">
        <f t="shared" si="191"/>
        <v>116.50757101987793</v>
      </c>
      <c r="M1031" s="19">
        <f t="shared" si="195"/>
        <v>2000749.5490000001</v>
      </c>
      <c r="N1031" s="19">
        <f t="shared" si="195"/>
        <v>2330151.4203975587</v>
      </c>
    </row>
    <row r="1032" spans="1:14" x14ac:dyDescent="0.15">
      <c r="A1032" s="7">
        <f t="shared" si="192"/>
        <v>43734</v>
      </c>
      <c r="B1032" s="10">
        <f t="shared" si="193"/>
        <v>2000749.5489818831</v>
      </c>
      <c r="C1032" s="3">
        <f t="shared" si="197"/>
        <v>252.05479452054792</v>
      </c>
      <c r="D1032" s="3">
        <f t="shared" si="186"/>
        <v>250.24154421412996</v>
      </c>
      <c r="E1032" s="3">
        <f t="shared" si="187"/>
        <v>-1.8132503064179559</v>
      </c>
      <c r="F1032" s="3">
        <f t="shared" si="188"/>
        <v>2000747.7357315766</v>
      </c>
      <c r="G1032" s="14">
        <f t="shared" si="189"/>
        <v>2000747.736</v>
      </c>
      <c r="I1032" s="18">
        <f t="shared" si="196"/>
        <v>-1652.2642684253169</v>
      </c>
      <c r="J1032" s="18">
        <f t="shared" si="194"/>
        <v>329653.92619207915</v>
      </c>
      <c r="K1032" s="21">
        <f t="shared" si="190"/>
        <v>100.03738680000001</v>
      </c>
      <c r="L1032" s="21">
        <f t="shared" si="191"/>
        <v>116.52008310960397</v>
      </c>
      <c r="M1032" s="19">
        <f t="shared" si="195"/>
        <v>2000747.7360000003</v>
      </c>
      <c r="N1032" s="19">
        <f t="shared" si="195"/>
        <v>2330401.6621920792</v>
      </c>
    </row>
    <row r="1033" spans="1:14" x14ac:dyDescent="0.15">
      <c r="A1033" s="7">
        <f t="shared" si="192"/>
        <v>43735</v>
      </c>
      <c r="B1033" s="10">
        <f t="shared" si="193"/>
        <v>2000747.7357315766</v>
      </c>
      <c r="C1033" s="3">
        <f t="shared" si="197"/>
        <v>252.05479452054792</v>
      </c>
      <c r="D1033" s="3">
        <f t="shared" si="186"/>
        <v>250.24131742384679</v>
      </c>
      <c r="E1033" s="3">
        <f t="shared" si="187"/>
        <v>-1.8134770967011207</v>
      </c>
      <c r="F1033" s="3">
        <f t="shared" si="188"/>
        <v>2000745.92225448</v>
      </c>
      <c r="G1033" s="14">
        <f t="shared" si="189"/>
        <v>2000745.922</v>
      </c>
      <c r="I1033" s="18">
        <f t="shared" si="196"/>
        <v>-1654.0777455220179</v>
      </c>
      <c r="J1033" s="18">
        <f t="shared" si="194"/>
        <v>329905.98098659969</v>
      </c>
      <c r="K1033" s="21">
        <f t="shared" si="190"/>
        <v>100.03729610000001</v>
      </c>
      <c r="L1033" s="21">
        <f t="shared" si="191"/>
        <v>116.53259514932999</v>
      </c>
      <c r="M1033" s="19">
        <f t="shared" si="195"/>
        <v>2000745.9220000003</v>
      </c>
      <c r="N1033" s="19">
        <f t="shared" si="195"/>
        <v>2330651.9029865996</v>
      </c>
    </row>
    <row r="1034" spans="1:14" x14ac:dyDescent="0.15">
      <c r="A1034" s="7">
        <f t="shared" si="192"/>
        <v>43736</v>
      </c>
      <c r="B1034" s="10">
        <f t="shared" si="193"/>
        <v>2000745.92225448</v>
      </c>
      <c r="C1034" s="3">
        <f t="shared" si="197"/>
        <v>252.05479452054792</v>
      </c>
      <c r="D1034" s="3">
        <f t="shared" si="186"/>
        <v>250.24109060519811</v>
      </c>
      <c r="E1034" s="3">
        <f t="shared" si="187"/>
        <v>-1.8137039153498051</v>
      </c>
      <c r="F1034" s="3">
        <f t="shared" si="188"/>
        <v>2000744.1085505646</v>
      </c>
      <c r="G1034" s="14">
        <f t="shared" si="189"/>
        <v>2000744.1089999999</v>
      </c>
      <c r="I1034" s="18">
        <f t="shared" si="196"/>
        <v>-1655.8914494373678</v>
      </c>
      <c r="J1034" s="18">
        <f t="shared" si="194"/>
        <v>330158.03578112024</v>
      </c>
      <c r="K1034" s="21">
        <f t="shared" si="190"/>
        <v>100.03720544999999</v>
      </c>
      <c r="L1034" s="21">
        <f t="shared" si="191"/>
        <v>116.54510723905599</v>
      </c>
      <c r="M1034" s="19">
        <f t="shared" si="195"/>
        <v>2000744.1089999997</v>
      </c>
      <c r="N1034" s="19">
        <f t="shared" si="195"/>
        <v>2330902.1447811197</v>
      </c>
    </row>
    <row r="1035" spans="1:14" x14ac:dyDescent="0.15">
      <c r="A1035" s="7">
        <f t="shared" si="192"/>
        <v>43737</v>
      </c>
      <c r="B1035" s="10">
        <f t="shared" si="193"/>
        <v>2000744.1085505646</v>
      </c>
      <c r="C1035" s="3">
        <f t="shared" si="197"/>
        <v>252.05479452054792</v>
      </c>
      <c r="D1035" s="3">
        <f t="shared" si="186"/>
        <v>250.24086375818032</v>
      </c>
      <c r="E1035" s="3">
        <f t="shared" si="187"/>
        <v>-1.8139307623675904</v>
      </c>
      <c r="F1035" s="3">
        <f t="shared" si="188"/>
        <v>2000742.2946198022</v>
      </c>
      <c r="G1035" s="14">
        <f t="shared" si="189"/>
        <v>2000742.2949999999</v>
      </c>
      <c r="I1035" s="18">
        <f t="shared" si="196"/>
        <v>-1657.7053801997354</v>
      </c>
      <c r="J1035" s="18">
        <f t="shared" si="194"/>
        <v>330410.09057564079</v>
      </c>
      <c r="K1035" s="21">
        <f t="shared" si="190"/>
        <v>100.03711474999999</v>
      </c>
      <c r="L1035" s="21">
        <f t="shared" si="191"/>
        <v>116.55761927878203</v>
      </c>
      <c r="M1035" s="19">
        <f t="shared" si="195"/>
        <v>2000742.2949999997</v>
      </c>
      <c r="N1035" s="19">
        <f t="shared" si="195"/>
        <v>2331152.3855756405</v>
      </c>
    </row>
    <row r="1036" spans="1:14" x14ac:dyDescent="0.15">
      <c r="A1036" s="7">
        <f t="shared" si="192"/>
        <v>43738</v>
      </c>
      <c r="B1036" s="10">
        <f t="shared" si="193"/>
        <v>2000742.2946198022</v>
      </c>
      <c r="C1036" s="3">
        <f t="shared" si="197"/>
        <v>252.05479452054792</v>
      </c>
      <c r="D1036" s="3">
        <f t="shared" ref="D1036:D1099" si="198">B1036*$B$8</f>
        <v>250.24063688278989</v>
      </c>
      <c r="E1036" s="3">
        <f t="shared" ref="E1036:E1099" si="199">D1036-C1036</f>
        <v>-1.8141576377580293</v>
      </c>
      <c r="F1036" s="3">
        <f t="shared" ref="F1036:F1099" si="200">B1036+E1036</f>
        <v>2000740.4804621644</v>
      </c>
      <c r="G1036" s="14">
        <f t="shared" ref="G1036:G1099" si="201">ROUND(B1036+B1036*$B$8-C1036,3)</f>
        <v>2000740.48</v>
      </c>
      <c r="I1036" s="18">
        <f t="shared" si="196"/>
        <v>-1659.5195378374933</v>
      </c>
      <c r="J1036" s="18">
        <f t="shared" si="194"/>
        <v>330662.14537016134</v>
      </c>
      <c r="K1036" s="21">
        <f t="shared" ref="K1036:K1099" si="202">G1036/$E$6*100</f>
        <v>100.037024</v>
      </c>
      <c r="L1036" s="21">
        <f t="shared" ref="L1036:L1099" si="203">K1036+J1036/$E$6*100</f>
        <v>116.57013126850806</v>
      </c>
      <c r="M1036" s="19">
        <f t="shared" si="195"/>
        <v>2000740.48</v>
      </c>
      <c r="N1036" s="19">
        <f t="shared" si="195"/>
        <v>2331402.6253701611</v>
      </c>
    </row>
    <row r="1037" spans="1:14" x14ac:dyDescent="0.15">
      <c r="A1037" s="7">
        <f t="shared" ref="A1037:A1100" si="204">A1036+1</f>
        <v>43739</v>
      </c>
      <c r="B1037" s="10">
        <f t="shared" ref="B1037:B1100" si="205">F1036</f>
        <v>2000740.4804621644</v>
      </c>
      <c r="C1037" s="3">
        <f t="shared" si="197"/>
        <v>252.05479452054792</v>
      </c>
      <c r="D1037" s="3">
        <f t="shared" si="198"/>
        <v>250.24040997902327</v>
      </c>
      <c r="E1037" s="3">
        <f t="shared" si="199"/>
        <v>-1.814384541524646</v>
      </c>
      <c r="F1037" s="3">
        <f t="shared" si="200"/>
        <v>2000738.6660776229</v>
      </c>
      <c r="G1037" s="14">
        <f t="shared" si="201"/>
        <v>2000738.666</v>
      </c>
      <c r="I1037" s="18">
        <f t="shared" si="196"/>
        <v>-1661.3339223790181</v>
      </c>
      <c r="J1037" s="18">
        <f t="shared" ref="J1037:J1100" si="206">C1037+J1036</f>
        <v>330914.20016468188</v>
      </c>
      <c r="K1037" s="21">
        <f t="shared" si="202"/>
        <v>100.03693330000002</v>
      </c>
      <c r="L1037" s="21">
        <f t="shared" si="203"/>
        <v>116.58264330823411</v>
      </c>
      <c r="M1037" s="19">
        <f t="shared" ref="M1037:N1100" si="207">K1037*$E$6/100</f>
        <v>2000738.6660000002</v>
      </c>
      <c r="N1037" s="19">
        <f t="shared" si="207"/>
        <v>2331652.8661646824</v>
      </c>
    </row>
    <row r="1038" spans="1:14" x14ac:dyDescent="0.15">
      <c r="A1038" s="7">
        <f t="shared" si="204"/>
        <v>43740</v>
      </c>
      <c r="B1038" s="10">
        <f t="shared" si="205"/>
        <v>2000738.6660776229</v>
      </c>
      <c r="C1038" s="3">
        <f t="shared" si="197"/>
        <v>252.05479452054792</v>
      </c>
      <c r="D1038" s="3">
        <f t="shared" si="198"/>
        <v>250.24018304687692</v>
      </c>
      <c r="E1038" s="3">
        <f t="shared" si="199"/>
        <v>-1.8146114736709933</v>
      </c>
      <c r="F1038" s="3">
        <f t="shared" si="200"/>
        <v>2000736.8514661493</v>
      </c>
      <c r="G1038" s="14">
        <f t="shared" si="201"/>
        <v>2000736.851</v>
      </c>
      <c r="I1038" s="18">
        <f t="shared" ref="I1038:I1101" si="208">E1038+I1037</f>
        <v>-1663.1485338526891</v>
      </c>
      <c r="J1038" s="18">
        <f t="shared" si="206"/>
        <v>331166.25495920243</v>
      </c>
      <c r="K1038" s="21">
        <f t="shared" si="202"/>
        <v>100.03684255</v>
      </c>
      <c r="L1038" s="21">
        <f t="shared" si="203"/>
        <v>116.59515529796013</v>
      </c>
      <c r="M1038" s="19">
        <f t="shared" si="207"/>
        <v>2000736.851</v>
      </c>
      <c r="N1038" s="19">
        <f t="shared" si="207"/>
        <v>2331903.1059592026</v>
      </c>
    </row>
    <row r="1039" spans="1:14" x14ac:dyDescent="0.15">
      <c r="A1039" s="7">
        <f t="shared" si="204"/>
        <v>43741</v>
      </c>
      <c r="B1039" s="10">
        <f t="shared" si="205"/>
        <v>2000736.8514661493</v>
      </c>
      <c r="C1039" s="3">
        <f t="shared" si="197"/>
        <v>252.05479452054792</v>
      </c>
      <c r="D1039" s="3">
        <f t="shared" si="198"/>
        <v>250.23995608634729</v>
      </c>
      <c r="E1039" s="3">
        <f t="shared" si="199"/>
        <v>-1.8148384342006239</v>
      </c>
      <c r="F1039" s="3">
        <f t="shared" si="200"/>
        <v>2000735.0366277152</v>
      </c>
      <c r="G1039" s="14">
        <f t="shared" si="201"/>
        <v>2000735.037</v>
      </c>
      <c r="I1039" s="18">
        <f t="shared" si="208"/>
        <v>-1664.9633722868898</v>
      </c>
      <c r="J1039" s="18">
        <f t="shared" si="206"/>
        <v>331418.30975372298</v>
      </c>
      <c r="K1039" s="21">
        <f t="shared" si="202"/>
        <v>100.03675185</v>
      </c>
      <c r="L1039" s="21">
        <f t="shared" si="203"/>
        <v>116.60766733768615</v>
      </c>
      <c r="M1039" s="19">
        <f t="shared" si="207"/>
        <v>2000735.0370000002</v>
      </c>
      <c r="N1039" s="19">
        <f t="shared" si="207"/>
        <v>2332153.346753723</v>
      </c>
    </row>
    <row r="1040" spans="1:14" x14ac:dyDescent="0.15">
      <c r="A1040" s="7">
        <f t="shared" si="204"/>
        <v>43742</v>
      </c>
      <c r="B1040" s="10">
        <f t="shared" si="205"/>
        <v>2000735.0366277152</v>
      </c>
      <c r="C1040" s="3">
        <f t="shared" si="197"/>
        <v>252.05479452054792</v>
      </c>
      <c r="D1040" s="3">
        <f t="shared" si="198"/>
        <v>250.23972909743082</v>
      </c>
      <c r="E1040" s="3">
        <f t="shared" si="199"/>
        <v>-1.8150654231170904</v>
      </c>
      <c r="F1040" s="3">
        <f t="shared" si="200"/>
        <v>2000733.2215622922</v>
      </c>
      <c r="G1040" s="14">
        <f t="shared" si="201"/>
        <v>2000733.2220000001</v>
      </c>
      <c r="I1040" s="18">
        <f t="shared" si="208"/>
        <v>-1666.778437710007</v>
      </c>
      <c r="J1040" s="18">
        <f t="shared" si="206"/>
        <v>331670.36454824352</v>
      </c>
      <c r="K1040" s="21">
        <f t="shared" si="202"/>
        <v>100.0366611</v>
      </c>
      <c r="L1040" s="21">
        <f t="shared" si="203"/>
        <v>116.62017932741217</v>
      </c>
      <c r="M1040" s="19">
        <f t="shared" si="207"/>
        <v>2000733.2220000001</v>
      </c>
      <c r="N1040" s="19">
        <f t="shared" si="207"/>
        <v>2332403.5865482436</v>
      </c>
    </row>
    <row r="1041" spans="1:14" x14ac:dyDescent="0.15">
      <c r="A1041" s="7">
        <f t="shared" si="204"/>
        <v>43743</v>
      </c>
      <c r="B1041" s="10">
        <f t="shared" si="205"/>
        <v>2000733.2215622922</v>
      </c>
      <c r="C1041" s="3">
        <f t="shared" si="197"/>
        <v>252.05479452054792</v>
      </c>
      <c r="D1041" s="3">
        <f t="shared" si="198"/>
        <v>250.23950208012397</v>
      </c>
      <c r="E1041" s="3">
        <f t="shared" si="199"/>
        <v>-1.8152924404239457</v>
      </c>
      <c r="F1041" s="3">
        <f t="shared" si="200"/>
        <v>2000731.4062698518</v>
      </c>
      <c r="G1041" s="14">
        <f t="shared" si="201"/>
        <v>2000731.406</v>
      </c>
      <c r="I1041" s="18">
        <f t="shared" si="208"/>
        <v>-1668.5937301504309</v>
      </c>
      <c r="J1041" s="18">
        <f t="shared" si="206"/>
        <v>331922.41934276407</v>
      </c>
      <c r="K1041" s="21">
        <f t="shared" si="202"/>
        <v>100.03657029999999</v>
      </c>
      <c r="L1041" s="21">
        <f t="shared" si="203"/>
        <v>116.6326912671382</v>
      </c>
      <c r="M1041" s="19">
        <f t="shared" si="207"/>
        <v>2000731.406</v>
      </c>
      <c r="N1041" s="19">
        <f t="shared" si="207"/>
        <v>2332653.8253427641</v>
      </c>
    </row>
    <row r="1042" spans="1:14" x14ac:dyDescent="0.15">
      <c r="A1042" s="7">
        <f t="shared" si="204"/>
        <v>43744</v>
      </c>
      <c r="B1042" s="10">
        <f t="shared" si="205"/>
        <v>2000731.4062698518</v>
      </c>
      <c r="C1042" s="3">
        <f t="shared" si="197"/>
        <v>252.05479452054792</v>
      </c>
      <c r="D1042" s="3">
        <f t="shared" si="198"/>
        <v>250.23927503442317</v>
      </c>
      <c r="E1042" s="3">
        <f t="shared" si="199"/>
        <v>-1.8155194861247423</v>
      </c>
      <c r="F1042" s="3">
        <f t="shared" si="200"/>
        <v>2000729.5907503658</v>
      </c>
      <c r="G1042" s="14">
        <f t="shared" si="201"/>
        <v>2000729.591</v>
      </c>
      <c r="I1042" s="18">
        <f t="shared" si="208"/>
        <v>-1670.4092496365556</v>
      </c>
      <c r="J1042" s="18">
        <f t="shared" si="206"/>
        <v>332174.47413728462</v>
      </c>
      <c r="K1042" s="21">
        <f t="shared" si="202"/>
        <v>100.03647955</v>
      </c>
      <c r="L1042" s="21">
        <f t="shared" si="203"/>
        <v>116.64520325686422</v>
      </c>
      <c r="M1042" s="19">
        <f t="shared" si="207"/>
        <v>2000729.591</v>
      </c>
      <c r="N1042" s="19">
        <f t="shared" si="207"/>
        <v>2332904.0651372843</v>
      </c>
    </row>
    <row r="1043" spans="1:14" x14ac:dyDescent="0.15">
      <c r="A1043" s="7">
        <f t="shared" si="204"/>
        <v>43745</v>
      </c>
      <c r="B1043" s="10">
        <f t="shared" si="205"/>
        <v>2000729.5907503658</v>
      </c>
      <c r="C1043" s="3">
        <f t="shared" si="197"/>
        <v>252.05479452054792</v>
      </c>
      <c r="D1043" s="3">
        <f t="shared" si="198"/>
        <v>250.23904796032488</v>
      </c>
      <c r="E1043" s="3">
        <f t="shared" si="199"/>
        <v>-1.8157465602230332</v>
      </c>
      <c r="F1043" s="3">
        <f t="shared" si="200"/>
        <v>2000727.7750038055</v>
      </c>
      <c r="G1043" s="14">
        <f t="shared" si="201"/>
        <v>2000727.7749999999</v>
      </c>
      <c r="I1043" s="18">
        <f t="shared" si="208"/>
        <v>-1672.2249961967786</v>
      </c>
      <c r="J1043" s="18">
        <f t="shared" si="206"/>
        <v>332426.52893180517</v>
      </c>
      <c r="K1043" s="21">
        <f t="shared" si="202"/>
        <v>100.03638875</v>
      </c>
      <c r="L1043" s="21">
        <f t="shared" si="203"/>
        <v>116.65771519659026</v>
      </c>
      <c r="M1043" s="19">
        <f t="shared" si="207"/>
        <v>2000727.7749999999</v>
      </c>
      <c r="N1043" s="19">
        <f t="shared" si="207"/>
        <v>2333154.3039318053</v>
      </c>
    </row>
    <row r="1044" spans="1:14" x14ac:dyDescent="0.15">
      <c r="A1044" s="7">
        <f t="shared" si="204"/>
        <v>43746</v>
      </c>
      <c r="B1044" s="10">
        <f t="shared" si="205"/>
        <v>2000727.7750038055</v>
      </c>
      <c r="C1044" s="3">
        <f t="shared" si="197"/>
        <v>252.05479452054792</v>
      </c>
      <c r="D1044" s="3">
        <f t="shared" si="198"/>
        <v>250.23882085782552</v>
      </c>
      <c r="E1044" s="3">
        <f t="shared" si="199"/>
        <v>-1.8159736627223992</v>
      </c>
      <c r="F1044" s="3">
        <f t="shared" si="200"/>
        <v>2000725.9590301428</v>
      </c>
      <c r="G1044" s="14">
        <f t="shared" si="201"/>
        <v>2000725.959</v>
      </c>
      <c r="I1044" s="18">
        <f t="shared" si="208"/>
        <v>-1674.040969859501</v>
      </c>
      <c r="J1044" s="18">
        <f t="shared" si="206"/>
        <v>332678.58372632571</v>
      </c>
      <c r="K1044" s="21">
        <f t="shared" si="202"/>
        <v>100.03629794999999</v>
      </c>
      <c r="L1044" s="21">
        <f t="shared" si="203"/>
        <v>116.67022713631627</v>
      </c>
      <c r="M1044" s="19">
        <f t="shared" si="207"/>
        <v>2000725.9589999998</v>
      </c>
      <c r="N1044" s="19">
        <f t="shared" si="207"/>
        <v>2333404.5427263253</v>
      </c>
    </row>
    <row r="1045" spans="1:14" x14ac:dyDescent="0.15">
      <c r="A1045" s="7">
        <f t="shared" si="204"/>
        <v>43747</v>
      </c>
      <c r="B1045" s="10">
        <f t="shared" si="205"/>
        <v>2000725.9590301428</v>
      </c>
      <c r="C1045" s="3">
        <f t="shared" si="197"/>
        <v>252.05479452054792</v>
      </c>
      <c r="D1045" s="3">
        <f t="shared" si="198"/>
        <v>250.23859372692158</v>
      </c>
      <c r="E1045" s="3">
        <f t="shared" si="199"/>
        <v>-1.8162007936263365</v>
      </c>
      <c r="F1045" s="3">
        <f t="shared" si="200"/>
        <v>2000724.142829349</v>
      </c>
      <c r="G1045" s="14">
        <f t="shared" si="201"/>
        <v>2000724.1429999999</v>
      </c>
      <c r="I1045" s="18">
        <f t="shared" si="208"/>
        <v>-1675.8571706531275</v>
      </c>
      <c r="J1045" s="18">
        <f t="shared" si="206"/>
        <v>332930.63852084626</v>
      </c>
      <c r="K1045" s="21">
        <f t="shared" si="202"/>
        <v>100.03620715</v>
      </c>
      <c r="L1045" s="21">
        <f t="shared" si="203"/>
        <v>116.68273907604231</v>
      </c>
      <c r="M1045" s="19">
        <f t="shared" si="207"/>
        <v>2000724.1429999999</v>
      </c>
      <c r="N1045" s="19">
        <f t="shared" si="207"/>
        <v>2333654.7815208463</v>
      </c>
    </row>
    <row r="1046" spans="1:14" x14ac:dyDescent="0.15">
      <c r="A1046" s="7">
        <f t="shared" si="204"/>
        <v>43748</v>
      </c>
      <c r="B1046" s="10">
        <f t="shared" si="205"/>
        <v>2000724.142829349</v>
      </c>
      <c r="C1046" s="3">
        <f t="shared" si="197"/>
        <v>252.05479452054792</v>
      </c>
      <c r="D1046" s="3">
        <f t="shared" si="198"/>
        <v>250.23836656760949</v>
      </c>
      <c r="E1046" s="3">
        <f t="shared" si="199"/>
        <v>-1.816427952938426</v>
      </c>
      <c r="F1046" s="3">
        <f t="shared" si="200"/>
        <v>2000722.3264013962</v>
      </c>
      <c r="G1046" s="14">
        <f t="shared" si="201"/>
        <v>2000722.3259999999</v>
      </c>
      <c r="I1046" s="18">
        <f t="shared" si="208"/>
        <v>-1677.673598606066</v>
      </c>
      <c r="J1046" s="18">
        <f t="shared" si="206"/>
        <v>333182.69331536681</v>
      </c>
      <c r="K1046" s="21">
        <f t="shared" si="202"/>
        <v>100.0361163</v>
      </c>
      <c r="L1046" s="21">
        <f t="shared" si="203"/>
        <v>116.69525096576834</v>
      </c>
      <c r="M1046" s="19">
        <f t="shared" si="207"/>
        <v>2000722.3259999999</v>
      </c>
      <c r="N1046" s="19">
        <f t="shared" si="207"/>
        <v>2333905.0193153666</v>
      </c>
    </row>
    <row r="1047" spans="1:14" x14ac:dyDescent="0.15">
      <c r="A1047" s="7">
        <f t="shared" si="204"/>
        <v>43749</v>
      </c>
      <c r="B1047" s="10">
        <f t="shared" si="205"/>
        <v>2000722.3264013962</v>
      </c>
      <c r="C1047" s="3">
        <f t="shared" si="197"/>
        <v>252.05479452054792</v>
      </c>
      <c r="D1047" s="3">
        <f t="shared" si="198"/>
        <v>250.23813937988572</v>
      </c>
      <c r="E1047" s="3">
        <f t="shared" si="199"/>
        <v>-1.816655140662192</v>
      </c>
      <c r="F1047" s="3">
        <f t="shared" si="200"/>
        <v>2000720.5097462556</v>
      </c>
      <c r="G1047" s="14">
        <f t="shared" si="201"/>
        <v>2000720.51</v>
      </c>
      <c r="I1047" s="18">
        <f t="shared" si="208"/>
        <v>-1679.4902537467283</v>
      </c>
      <c r="J1047" s="18">
        <f t="shared" si="206"/>
        <v>333434.74810988735</v>
      </c>
      <c r="K1047" s="21">
        <f t="shared" si="202"/>
        <v>100.03602549999999</v>
      </c>
      <c r="L1047" s="21">
        <f t="shared" si="203"/>
        <v>116.70776290549436</v>
      </c>
      <c r="M1047" s="19">
        <f t="shared" si="207"/>
        <v>2000720.51</v>
      </c>
      <c r="N1047" s="19">
        <f t="shared" si="207"/>
        <v>2334155.2581098871</v>
      </c>
    </row>
    <row r="1048" spans="1:14" x14ac:dyDescent="0.15">
      <c r="A1048" s="7">
        <f t="shared" si="204"/>
        <v>43750</v>
      </c>
      <c r="B1048" s="10">
        <f t="shared" si="205"/>
        <v>2000720.5097462556</v>
      </c>
      <c r="C1048" s="3">
        <f t="shared" si="197"/>
        <v>252.05479452054792</v>
      </c>
      <c r="D1048" s="3">
        <f t="shared" si="198"/>
        <v>250.23791216374667</v>
      </c>
      <c r="E1048" s="3">
        <f t="shared" si="199"/>
        <v>-1.8168823568012442</v>
      </c>
      <c r="F1048" s="3">
        <f t="shared" si="200"/>
        <v>2000718.6928638988</v>
      </c>
      <c r="G1048" s="14">
        <f t="shared" si="201"/>
        <v>2000718.693</v>
      </c>
      <c r="I1048" s="18">
        <f t="shared" si="208"/>
        <v>-1681.3071361035295</v>
      </c>
      <c r="J1048" s="18">
        <f t="shared" si="206"/>
        <v>333686.8029044079</v>
      </c>
      <c r="K1048" s="21">
        <f t="shared" si="202"/>
        <v>100.03593465</v>
      </c>
      <c r="L1048" s="21">
        <f t="shared" si="203"/>
        <v>116.72027479522039</v>
      </c>
      <c r="M1048" s="19">
        <f t="shared" si="207"/>
        <v>2000718.6930000002</v>
      </c>
      <c r="N1048" s="19">
        <f t="shared" si="207"/>
        <v>2334405.4959044079</v>
      </c>
    </row>
    <row r="1049" spans="1:14" x14ac:dyDescent="0.15">
      <c r="A1049" s="7">
        <f t="shared" si="204"/>
        <v>43751</v>
      </c>
      <c r="B1049" s="10">
        <f t="shared" si="205"/>
        <v>2000718.6928638988</v>
      </c>
      <c r="C1049" s="3">
        <f t="shared" si="197"/>
        <v>252.05479452054792</v>
      </c>
      <c r="D1049" s="3">
        <f t="shared" si="198"/>
        <v>250.23768491918884</v>
      </c>
      <c r="E1049" s="3">
        <f t="shared" si="199"/>
        <v>-1.8171096013590784</v>
      </c>
      <c r="F1049" s="3">
        <f t="shared" si="200"/>
        <v>2000716.8757542975</v>
      </c>
      <c r="G1049" s="14">
        <f t="shared" si="201"/>
        <v>2000716.8759999999</v>
      </c>
      <c r="I1049" s="18">
        <f t="shared" si="208"/>
        <v>-1683.1242457048886</v>
      </c>
      <c r="J1049" s="18">
        <f t="shared" si="206"/>
        <v>333938.85769892845</v>
      </c>
      <c r="K1049" s="21">
        <f t="shared" si="202"/>
        <v>100.03584379999999</v>
      </c>
      <c r="L1049" s="21">
        <f t="shared" si="203"/>
        <v>116.73278668494642</v>
      </c>
      <c r="M1049" s="19">
        <f t="shared" si="207"/>
        <v>2000716.8759999999</v>
      </c>
      <c r="N1049" s="19">
        <f t="shared" si="207"/>
        <v>2334655.7336989283</v>
      </c>
    </row>
    <row r="1050" spans="1:14" x14ac:dyDescent="0.15">
      <c r="A1050" s="7">
        <f t="shared" si="204"/>
        <v>43752</v>
      </c>
      <c r="B1050" s="10">
        <f t="shared" si="205"/>
        <v>2000716.8757542975</v>
      </c>
      <c r="C1050" s="3">
        <f t="shared" si="197"/>
        <v>252.05479452054792</v>
      </c>
      <c r="D1050" s="3">
        <f t="shared" si="198"/>
        <v>250.23745764620864</v>
      </c>
      <c r="E1050" s="3">
        <f t="shared" si="199"/>
        <v>-1.8173368743392757</v>
      </c>
      <c r="F1050" s="3">
        <f t="shared" si="200"/>
        <v>2000715.0584174232</v>
      </c>
      <c r="G1050" s="14">
        <f t="shared" si="201"/>
        <v>2000715.058</v>
      </c>
      <c r="I1050" s="18">
        <f t="shared" si="208"/>
        <v>-1684.941582579228</v>
      </c>
      <c r="J1050" s="18">
        <f t="shared" si="206"/>
        <v>334190.912493449</v>
      </c>
      <c r="K1050" s="21">
        <f t="shared" si="202"/>
        <v>100.03575289999999</v>
      </c>
      <c r="L1050" s="21">
        <f t="shared" si="203"/>
        <v>116.74529852467245</v>
      </c>
      <c r="M1050" s="19">
        <f t="shared" si="207"/>
        <v>2000715.0579999997</v>
      </c>
      <c r="N1050" s="19">
        <f t="shared" si="207"/>
        <v>2334905.9704934489</v>
      </c>
    </row>
    <row r="1051" spans="1:14" x14ac:dyDescent="0.15">
      <c r="A1051" s="7">
        <f t="shared" si="204"/>
        <v>43753</v>
      </c>
      <c r="B1051" s="10">
        <f t="shared" si="205"/>
        <v>2000715.0584174232</v>
      </c>
      <c r="C1051" s="3">
        <f t="shared" si="197"/>
        <v>252.05479452054792</v>
      </c>
      <c r="D1051" s="3">
        <f t="shared" si="198"/>
        <v>250.2372303448025</v>
      </c>
      <c r="E1051" s="3">
        <f t="shared" si="199"/>
        <v>-1.8175641757454173</v>
      </c>
      <c r="F1051" s="3">
        <f t="shared" si="200"/>
        <v>2000713.2408532475</v>
      </c>
      <c r="G1051" s="14">
        <f t="shared" si="201"/>
        <v>2000713.2409999999</v>
      </c>
      <c r="I1051" s="18">
        <f t="shared" si="208"/>
        <v>-1686.7591467549735</v>
      </c>
      <c r="J1051" s="18">
        <f t="shared" si="206"/>
        <v>334442.96728796954</v>
      </c>
      <c r="K1051" s="21">
        <f t="shared" si="202"/>
        <v>100.03566205000001</v>
      </c>
      <c r="L1051" s="21">
        <f t="shared" si="203"/>
        <v>116.75781041439849</v>
      </c>
      <c r="M1051" s="19">
        <f t="shared" si="207"/>
        <v>2000713.2410000002</v>
      </c>
      <c r="N1051" s="19">
        <f t="shared" si="207"/>
        <v>2335156.2082879697</v>
      </c>
    </row>
    <row r="1052" spans="1:14" x14ac:dyDescent="0.15">
      <c r="A1052" s="7">
        <f t="shared" si="204"/>
        <v>43754</v>
      </c>
      <c r="B1052" s="10">
        <f t="shared" si="205"/>
        <v>2000713.2408532475</v>
      </c>
      <c r="C1052" s="3">
        <f t="shared" si="197"/>
        <v>252.05479452054792</v>
      </c>
      <c r="D1052" s="3">
        <f t="shared" si="198"/>
        <v>250.23700301496692</v>
      </c>
      <c r="E1052" s="3">
        <f t="shared" si="199"/>
        <v>-1.817791505580999</v>
      </c>
      <c r="F1052" s="3">
        <f t="shared" si="200"/>
        <v>2000711.423061742</v>
      </c>
      <c r="G1052" s="14">
        <f t="shared" si="201"/>
        <v>2000711.423</v>
      </c>
      <c r="I1052" s="18">
        <f t="shared" si="208"/>
        <v>-1688.5769382605545</v>
      </c>
      <c r="J1052" s="18">
        <f t="shared" si="206"/>
        <v>334695.02208249009</v>
      </c>
      <c r="K1052" s="21">
        <f t="shared" si="202"/>
        <v>100.03557115</v>
      </c>
      <c r="L1052" s="21">
        <f t="shared" si="203"/>
        <v>116.77032225412449</v>
      </c>
      <c r="M1052" s="19">
        <f t="shared" si="207"/>
        <v>2000711.4229999997</v>
      </c>
      <c r="N1052" s="19">
        <f t="shared" si="207"/>
        <v>2335406.4450824899</v>
      </c>
    </row>
    <row r="1053" spans="1:14" x14ac:dyDescent="0.15">
      <c r="A1053" s="7">
        <f t="shared" si="204"/>
        <v>43755</v>
      </c>
      <c r="B1053" s="10">
        <f t="shared" si="205"/>
        <v>2000711.423061742</v>
      </c>
      <c r="C1053" s="3">
        <f t="shared" si="197"/>
        <v>252.05479452054792</v>
      </c>
      <c r="D1053" s="3">
        <f t="shared" si="198"/>
        <v>250.23677565669828</v>
      </c>
      <c r="E1053" s="3">
        <f t="shared" si="199"/>
        <v>-1.8180188638496304</v>
      </c>
      <c r="F1053" s="3">
        <f t="shared" si="200"/>
        <v>2000709.6050428781</v>
      </c>
      <c r="G1053" s="14">
        <f t="shared" si="201"/>
        <v>2000709.605</v>
      </c>
      <c r="I1053" s="18">
        <f t="shared" si="208"/>
        <v>-1690.3949571244041</v>
      </c>
      <c r="J1053" s="18">
        <f t="shared" si="206"/>
        <v>334947.07687701064</v>
      </c>
      <c r="K1053" s="21">
        <f t="shared" si="202"/>
        <v>100.03548024999999</v>
      </c>
      <c r="L1053" s="21">
        <f t="shared" si="203"/>
        <v>116.78283409385052</v>
      </c>
      <c r="M1053" s="19">
        <f t="shared" si="207"/>
        <v>2000709.6049999997</v>
      </c>
      <c r="N1053" s="19">
        <f t="shared" si="207"/>
        <v>2335656.6818770105</v>
      </c>
    </row>
    <row r="1054" spans="1:14" x14ac:dyDescent="0.15">
      <c r="A1054" s="7">
        <f t="shared" si="204"/>
        <v>43756</v>
      </c>
      <c r="B1054" s="10">
        <f t="shared" si="205"/>
        <v>2000709.6050428781</v>
      </c>
      <c r="C1054" s="3">
        <f t="shared" si="197"/>
        <v>252.05479452054792</v>
      </c>
      <c r="D1054" s="3">
        <f t="shared" si="198"/>
        <v>250.23654826999308</v>
      </c>
      <c r="E1054" s="3">
        <f t="shared" si="199"/>
        <v>-1.8182462505548358</v>
      </c>
      <c r="F1054" s="3">
        <f t="shared" si="200"/>
        <v>2000707.7867966276</v>
      </c>
      <c r="G1054" s="14">
        <f t="shared" si="201"/>
        <v>2000707.787</v>
      </c>
      <c r="I1054" s="18">
        <f t="shared" si="208"/>
        <v>-1692.213203374959</v>
      </c>
      <c r="J1054" s="18">
        <f t="shared" si="206"/>
        <v>335199.13167153118</v>
      </c>
      <c r="K1054" s="21">
        <f t="shared" si="202"/>
        <v>100.03538935</v>
      </c>
      <c r="L1054" s="21">
        <f t="shared" si="203"/>
        <v>116.79534593357656</v>
      </c>
      <c r="M1054" s="19">
        <f t="shared" si="207"/>
        <v>2000707.7870000002</v>
      </c>
      <c r="N1054" s="19">
        <f t="shared" si="207"/>
        <v>2335906.9186715311</v>
      </c>
    </row>
    <row r="1055" spans="1:14" x14ac:dyDescent="0.15">
      <c r="A1055" s="7">
        <f t="shared" si="204"/>
        <v>43757</v>
      </c>
      <c r="B1055" s="10">
        <f t="shared" si="205"/>
        <v>2000707.7867966276</v>
      </c>
      <c r="C1055" s="3">
        <f t="shared" si="197"/>
        <v>252.05479452054792</v>
      </c>
      <c r="D1055" s="3">
        <f t="shared" si="198"/>
        <v>250.23632085484772</v>
      </c>
      <c r="E1055" s="3">
        <f t="shared" si="199"/>
        <v>-1.8184736657001963</v>
      </c>
      <c r="F1055" s="3">
        <f t="shared" si="200"/>
        <v>2000705.9683229618</v>
      </c>
      <c r="G1055" s="14">
        <f t="shared" si="201"/>
        <v>2000705.9680000001</v>
      </c>
      <c r="I1055" s="18">
        <f t="shared" si="208"/>
        <v>-1694.0316770406591</v>
      </c>
      <c r="J1055" s="18">
        <f t="shared" si="206"/>
        <v>335451.18646605173</v>
      </c>
      <c r="K1055" s="21">
        <f t="shared" si="202"/>
        <v>100.0352984</v>
      </c>
      <c r="L1055" s="21">
        <f t="shared" si="203"/>
        <v>116.80785772330259</v>
      </c>
      <c r="M1055" s="19">
        <f t="shared" si="207"/>
        <v>2000705.9680000001</v>
      </c>
      <c r="N1055" s="19">
        <f t="shared" si="207"/>
        <v>2336157.1544660516</v>
      </c>
    </row>
    <row r="1056" spans="1:14" x14ac:dyDescent="0.15">
      <c r="A1056" s="7">
        <f t="shared" si="204"/>
        <v>43758</v>
      </c>
      <c r="B1056" s="10">
        <f t="shared" si="205"/>
        <v>2000705.9683229618</v>
      </c>
      <c r="C1056" s="3">
        <f t="shared" si="197"/>
        <v>252.05479452054792</v>
      </c>
      <c r="D1056" s="3">
        <f t="shared" si="198"/>
        <v>250.23609341125868</v>
      </c>
      <c r="E1056" s="3">
        <f t="shared" si="199"/>
        <v>-1.8187011092892362</v>
      </c>
      <c r="F1056" s="3">
        <f t="shared" si="200"/>
        <v>2000704.1496218524</v>
      </c>
      <c r="G1056" s="14">
        <f t="shared" si="201"/>
        <v>2000704.15</v>
      </c>
      <c r="I1056" s="18">
        <f t="shared" si="208"/>
        <v>-1695.8503781499485</v>
      </c>
      <c r="J1056" s="18">
        <f t="shared" si="206"/>
        <v>335703.24126057228</v>
      </c>
      <c r="K1056" s="21">
        <f t="shared" si="202"/>
        <v>100.03520749999998</v>
      </c>
      <c r="L1056" s="21">
        <f t="shared" si="203"/>
        <v>116.82036956302861</v>
      </c>
      <c r="M1056" s="19">
        <f t="shared" si="207"/>
        <v>2000704.1499999997</v>
      </c>
      <c r="N1056" s="19">
        <f t="shared" si="207"/>
        <v>2336407.3912605722</v>
      </c>
    </row>
    <row r="1057" spans="1:14" x14ac:dyDescent="0.15">
      <c r="A1057" s="7">
        <f t="shared" si="204"/>
        <v>43759</v>
      </c>
      <c r="B1057" s="10">
        <f t="shared" si="205"/>
        <v>2000704.1496218524</v>
      </c>
      <c r="C1057" s="3">
        <f t="shared" si="197"/>
        <v>252.05479452054792</v>
      </c>
      <c r="D1057" s="3">
        <f t="shared" si="198"/>
        <v>250.23586593922235</v>
      </c>
      <c r="E1057" s="3">
        <f t="shared" si="199"/>
        <v>-1.8189285813255651</v>
      </c>
      <c r="F1057" s="3">
        <f t="shared" si="200"/>
        <v>2000702.330693271</v>
      </c>
      <c r="G1057" s="14">
        <f t="shared" si="201"/>
        <v>2000702.331</v>
      </c>
      <c r="I1057" s="18">
        <f t="shared" si="208"/>
        <v>-1697.669306731274</v>
      </c>
      <c r="J1057" s="18">
        <f t="shared" si="206"/>
        <v>335955.29605509283</v>
      </c>
      <c r="K1057" s="21">
        <f t="shared" si="202"/>
        <v>100.03511655</v>
      </c>
      <c r="L1057" s="21">
        <f t="shared" si="203"/>
        <v>116.83288135275464</v>
      </c>
      <c r="M1057" s="19">
        <f t="shared" si="207"/>
        <v>2000702.331</v>
      </c>
      <c r="N1057" s="19">
        <f t="shared" si="207"/>
        <v>2336657.6270550927</v>
      </c>
    </row>
    <row r="1058" spans="1:14" x14ac:dyDescent="0.15">
      <c r="A1058" s="7">
        <f t="shared" si="204"/>
        <v>43760</v>
      </c>
      <c r="B1058" s="10">
        <f t="shared" si="205"/>
        <v>2000702.330693271</v>
      </c>
      <c r="C1058" s="3">
        <f t="shared" si="197"/>
        <v>252.05479452054792</v>
      </c>
      <c r="D1058" s="3">
        <f t="shared" si="198"/>
        <v>250.23563843873521</v>
      </c>
      <c r="E1058" s="3">
        <f t="shared" si="199"/>
        <v>-1.8191560818127073</v>
      </c>
      <c r="F1058" s="3">
        <f t="shared" si="200"/>
        <v>2000700.5115371891</v>
      </c>
      <c r="G1058" s="14">
        <f t="shared" si="201"/>
        <v>2000700.5120000001</v>
      </c>
      <c r="I1058" s="18">
        <f t="shared" si="208"/>
        <v>-1699.4884628130867</v>
      </c>
      <c r="J1058" s="18">
        <f t="shared" si="206"/>
        <v>336207.35084961337</v>
      </c>
      <c r="K1058" s="21">
        <f t="shared" si="202"/>
        <v>100.03502560000001</v>
      </c>
      <c r="L1058" s="21">
        <f t="shared" si="203"/>
        <v>116.84539314248067</v>
      </c>
      <c r="M1058" s="19">
        <f t="shared" si="207"/>
        <v>2000700.5120000001</v>
      </c>
      <c r="N1058" s="19">
        <f t="shared" si="207"/>
        <v>2336907.8628496137</v>
      </c>
    </row>
    <row r="1059" spans="1:14" x14ac:dyDescent="0.15">
      <c r="A1059" s="7">
        <f t="shared" si="204"/>
        <v>43761</v>
      </c>
      <c r="B1059" s="10">
        <f t="shared" si="205"/>
        <v>2000700.5115371891</v>
      </c>
      <c r="C1059" s="3">
        <f t="shared" si="197"/>
        <v>252.05479452054792</v>
      </c>
      <c r="D1059" s="3">
        <f t="shared" si="198"/>
        <v>250.2354109097937</v>
      </c>
      <c r="E1059" s="3">
        <f t="shared" si="199"/>
        <v>-1.8193836107542154</v>
      </c>
      <c r="F1059" s="3">
        <f t="shared" si="200"/>
        <v>2000698.6921535784</v>
      </c>
      <c r="G1059" s="14">
        <f t="shared" si="201"/>
        <v>2000698.692</v>
      </c>
      <c r="I1059" s="18">
        <f t="shared" si="208"/>
        <v>-1701.3078464238408</v>
      </c>
      <c r="J1059" s="18">
        <f t="shared" si="206"/>
        <v>336459.40564413392</v>
      </c>
      <c r="K1059" s="21">
        <f t="shared" si="202"/>
        <v>100.03493459999999</v>
      </c>
      <c r="L1059" s="21">
        <f t="shared" si="203"/>
        <v>116.85790488220668</v>
      </c>
      <c r="M1059" s="19">
        <f t="shared" si="207"/>
        <v>2000698.6919999996</v>
      </c>
      <c r="N1059" s="19">
        <f t="shared" si="207"/>
        <v>2337158.0976441335</v>
      </c>
    </row>
    <row r="1060" spans="1:14" x14ac:dyDescent="0.15">
      <c r="A1060" s="7">
        <f t="shared" si="204"/>
        <v>43762</v>
      </c>
      <c r="B1060" s="10">
        <f t="shared" si="205"/>
        <v>2000698.6921535784</v>
      </c>
      <c r="C1060" s="3">
        <f t="shared" si="197"/>
        <v>252.05479452054792</v>
      </c>
      <c r="D1060" s="3">
        <f t="shared" si="198"/>
        <v>250.23518335239427</v>
      </c>
      <c r="E1060" s="3">
        <f t="shared" si="199"/>
        <v>-1.8196111681536422</v>
      </c>
      <c r="F1060" s="3">
        <f t="shared" si="200"/>
        <v>2000696.8725424102</v>
      </c>
      <c r="G1060" s="14">
        <f t="shared" si="201"/>
        <v>2000696.8729999999</v>
      </c>
      <c r="I1060" s="18">
        <f t="shared" si="208"/>
        <v>-1703.1274575919945</v>
      </c>
      <c r="J1060" s="18">
        <f t="shared" si="206"/>
        <v>336711.46043865447</v>
      </c>
      <c r="K1060" s="21">
        <f t="shared" si="202"/>
        <v>100.03484365</v>
      </c>
      <c r="L1060" s="21">
        <f t="shared" si="203"/>
        <v>116.87041667193273</v>
      </c>
      <c r="M1060" s="19">
        <f t="shared" si="207"/>
        <v>2000696.8730000001</v>
      </c>
      <c r="N1060" s="19">
        <f t="shared" si="207"/>
        <v>2337408.3334386544</v>
      </c>
    </row>
    <row r="1061" spans="1:14" x14ac:dyDescent="0.15">
      <c r="A1061" s="7">
        <f t="shared" si="204"/>
        <v>43763</v>
      </c>
      <c r="B1061" s="10">
        <f t="shared" si="205"/>
        <v>2000696.8725424102</v>
      </c>
      <c r="C1061" s="3">
        <f t="shared" si="197"/>
        <v>252.05479452054792</v>
      </c>
      <c r="D1061" s="3">
        <f t="shared" si="198"/>
        <v>250.23495576653335</v>
      </c>
      <c r="E1061" s="3">
        <f t="shared" si="199"/>
        <v>-1.8198387540145688</v>
      </c>
      <c r="F1061" s="3">
        <f t="shared" si="200"/>
        <v>2000695.0527036563</v>
      </c>
      <c r="G1061" s="14">
        <f t="shared" si="201"/>
        <v>2000695.0530000001</v>
      </c>
      <c r="I1061" s="18">
        <f t="shared" si="208"/>
        <v>-1704.9472963460091</v>
      </c>
      <c r="J1061" s="18">
        <f t="shared" si="206"/>
        <v>336963.51523317501</v>
      </c>
      <c r="K1061" s="21">
        <f t="shared" si="202"/>
        <v>100.03475265000002</v>
      </c>
      <c r="L1061" s="21">
        <f t="shared" si="203"/>
        <v>116.88292841165877</v>
      </c>
      <c r="M1061" s="19">
        <f t="shared" si="207"/>
        <v>2000695.0530000003</v>
      </c>
      <c r="N1061" s="19">
        <f t="shared" si="207"/>
        <v>2337658.5682331752</v>
      </c>
    </row>
    <row r="1062" spans="1:14" x14ac:dyDescent="0.15">
      <c r="A1062" s="7">
        <f t="shared" si="204"/>
        <v>43764</v>
      </c>
      <c r="B1062" s="10">
        <f t="shared" si="205"/>
        <v>2000695.0527036563</v>
      </c>
      <c r="C1062" s="3">
        <f t="shared" ref="C1062:C1125" si="209">$N$7*$E$6/100</f>
        <v>252.05479452054792</v>
      </c>
      <c r="D1062" s="3">
        <f t="shared" si="198"/>
        <v>250.2347281522074</v>
      </c>
      <c r="E1062" s="3">
        <f t="shared" si="199"/>
        <v>-1.8200663683405196</v>
      </c>
      <c r="F1062" s="3">
        <f t="shared" si="200"/>
        <v>2000693.2326372878</v>
      </c>
      <c r="G1062" s="14">
        <f t="shared" si="201"/>
        <v>2000693.233</v>
      </c>
      <c r="I1062" s="18">
        <f t="shared" si="208"/>
        <v>-1706.7673627143497</v>
      </c>
      <c r="J1062" s="18">
        <f t="shared" si="206"/>
        <v>337215.57002769556</v>
      </c>
      <c r="K1062" s="21">
        <f t="shared" si="202"/>
        <v>100.03466164999999</v>
      </c>
      <c r="L1062" s="21">
        <f t="shared" si="203"/>
        <v>116.89544015138478</v>
      </c>
      <c r="M1062" s="19">
        <f t="shared" si="207"/>
        <v>2000693.2329999998</v>
      </c>
      <c r="N1062" s="19">
        <f t="shared" si="207"/>
        <v>2337908.8030276955</v>
      </c>
    </row>
    <row r="1063" spans="1:14" x14ac:dyDescent="0.15">
      <c r="A1063" s="7">
        <f t="shared" si="204"/>
        <v>43765</v>
      </c>
      <c r="B1063" s="10">
        <f t="shared" si="205"/>
        <v>2000693.2326372878</v>
      </c>
      <c r="C1063" s="3">
        <f t="shared" si="209"/>
        <v>252.05479452054792</v>
      </c>
      <c r="D1063" s="3">
        <f t="shared" si="198"/>
        <v>250.23450050941281</v>
      </c>
      <c r="E1063" s="3">
        <f t="shared" si="199"/>
        <v>-1.820294011135104</v>
      </c>
      <c r="F1063" s="3">
        <f t="shared" si="200"/>
        <v>2000691.4123432767</v>
      </c>
      <c r="G1063" s="14">
        <f t="shared" si="201"/>
        <v>2000691.412</v>
      </c>
      <c r="I1063" s="18">
        <f t="shared" si="208"/>
        <v>-1708.5876567254847</v>
      </c>
      <c r="J1063" s="18">
        <f t="shared" si="206"/>
        <v>337467.62482221611</v>
      </c>
      <c r="K1063" s="21">
        <f t="shared" si="202"/>
        <v>100.03457060000001</v>
      </c>
      <c r="L1063" s="21">
        <f t="shared" si="203"/>
        <v>116.90795184111082</v>
      </c>
      <c r="M1063" s="19">
        <f t="shared" si="207"/>
        <v>2000691.4120000002</v>
      </c>
      <c r="N1063" s="19">
        <f t="shared" si="207"/>
        <v>2338159.0368222161</v>
      </c>
    </row>
    <row r="1064" spans="1:14" x14ac:dyDescent="0.15">
      <c r="A1064" s="7">
        <f t="shared" si="204"/>
        <v>43766</v>
      </c>
      <c r="B1064" s="10">
        <f t="shared" si="205"/>
        <v>2000691.4123432767</v>
      </c>
      <c r="C1064" s="3">
        <f t="shared" si="209"/>
        <v>252.05479452054792</v>
      </c>
      <c r="D1064" s="3">
        <f t="shared" si="198"/>
        <v>250.23427283814604</v>
      </c>
      <c r="E1064" s="3">
        <f t="shared" si="199"/>
        <v>-1.8205216824018748</v>
      </c>
      <c r="F1064" s="3">
        <f t="shared" si="200"/>
        <v>2000689.5918215942</v>
      </c>
      <c r="G1064" s="14">
        <f t="shared" si="201"/>
        <v>2000689.5919999999</v>
      </c>
      <c r="I1064" s="18">
        <f t="shared" si="208"/>
        <v>-1710.4081784078867</v>
      </c>
      <c r="J1064" s="18">
        <f t="shared" si="206"/>
        <v>337719.67961673666</v>
      </c>
      <c r="K1064" s="21">
        <f t="shared" si="202"/>
        <v>100.0344796</v>
      </c>
      <c r="L1064" s="21">
        <f t="shared" si="203"/>
        <v>116.92046358083684</v>
      </c>
      <c r="M1064" s="19">
        <f t="shared" si="207"/>
        <v>2000689.5919999999</v>
      </c>
      <c r="N1064" s="19">
        <f t="shared" si="207"/>
        <v>2338409.2716167364</v>
      </c>
    </row>
    <row r="1065" spans="1:14" x14ac:dyDescent="0.15">
      <c r="A1065" s="7">
        <f t="shared" si="204"/>
        <v>43767</v>
      </c>
      <c r="B1065" s="10">
        <f t="shared" si="205"/>
        <v>2000689.5918215942</v>
      </c>
      <c r="C1065" s="3">
        <f t="shared" si="209"/>
        <v>252.05479452054792</v>
      </c>
      <c r="D1065" s="3">
        <f t="shared" si="198"/>
        <v>250.23404513840356</v>
      </c>
      <c r="E1065" s="3">
        <f t="shared" si="199"/>
        <v>-1.8207493821443563</v>
      </c>
      <c r="F1065" s="3">
        <f t="shared" si="200"/>
        <v>2000687.7710722119</v>
      </c>
      <c r="G1065" s="14">
        <f t="shared" si="201"/>
        <v>2000687.7709999999</v>
      </c>
      <c r="I1065" s="18">
        <f t="shared" si="208"/>
        <v>-1712.2289277900311</v>
      </c>
      <c r="J1065" s="18">
        <f t="shared" si="206"/>
        <v>337971.7344112572</v>
      </c>
      <c r="K1065" s="21">
        <f t="shared" si="202"/>
        <v>100.03438855</v>
      </c>
      <c r="L1065" s="21">
        <f t="shared" si="203"/>
        <v>116.93297527056286</v>
      </c>
      <c r="M1065" s="19">
        <f t="shared" si="207"/>
        <v>2000687.7709999999</v>
      </c>
      <c r="N1065" s="19">
        <f t="shared" si="207"/>
        <v>2338659.505411257</v>
      </c>
    </row>
    <row r="1066" spans="1:14" x14ac:dyDescent="0.15">
      <c r="A1066" s="7">
        <f t="shared" si="204"/>
        <v>43768</v>
      </c>
      <c r="B1066" s="10">
        <f t="shared" si="205"/>
        <v>2000687.7710722119</v>
      </c>
      <c r="C1066" s="3">
        <f t="shared" si="209"/>
        <v>252.05479452054792</v>
      </c>
      <c r="D1066" s="3">
        <f t="shared" si="198"/>
        <v>250.23381741018176</v>
      </c>
      <c r="E1066" s="3">
        <f t="shared" si="199"/>
        <v>-1.8209771103661581</v>
      </c>
      <c r="F1066" s="3">
        <f t="shared" si="200"/>
        <v>2000685.9500951015</v>
      </c>
      <c r="G1066" s="14">
        <f t="shared" si="201"/>
        <v>2000685.95</v>
      </c>
      <c r="I1066" s="18">
        <f t="shared" si="208"/>
        <v>-1714.0499049003972</v>
      </c>
      <c r="J1066" s="18">
        <f t="shared" si="206"/>
        <v>338223.78920577775</v>
      </c>
      <c r="K1066" s="21">
        <f t="shared" si="202"/>
        <v>100.03429749999999</v>
      </c>
      <c r="L1066" s="21">
        <f t="shared" si="203"/>
        <v>116.94548696028887</v>
      </c>
      <c r="M1066" s="19">
        <f t="shared" si="207"/>
        <v>2000685.95</v>
      </c>
      <c r="N1066" s="19">
        <f t="shared" si="207"/>
        <v>2338909.7392057776</v>
      </c>
    </row>
    <row r="1067" spans="1:14" x14ac:dyDescent="0.15">
      <c r="A1067" s="7">
        <f t="shared" si="204"/>
        <v>43769</v>
      </c>
      <c r="B1067" s="10">
        <f t="shared" si="205"/>
        <v>2000685.9500951015</v>
      </c>
      <c r="C1067" s="3">
        <f t="shared" si="209"/>
        <v>252.05479452054792</v>
      </c>
      <c r="D1067" s="3">
        <f t="shared" si="198"/>
        <v>250.23358965347711</v>
      </c>
      <c r="E1067" s="3">
        <f t="shared" si="199"/>
        <v>-1.8212048670708043</v>
      </c>
      <c r="F1067" s="3">
        <f t="shared" si="200"/>
        <v>2000684.1288902345</v>
      </c>
      <c r="G1067" s="14">
        <f t="shared" si="201"/>
        <v>2000684.129</v>
      </c>
      <c r="I1067" s="18">
        <f t="shared" si="208"/>
        <v>-1715.8711097674679</v>
      </c>
      <c r="J1067" s="18">
        <f t="shared" si="206"/>
        <v>338475.8440002983</v>
      </c>
      <c r="K1067" s="21">
        <f t="shared" si="202"/>
        <v>100.03420645000001</v>
      </c>
      <c r="L1067" s="21">
        <f t="shared" si="203"/>
        <v>116.95799865001493</v>
      </c>
      <c r="M1067" s="19">
        <f t="shared" si="207"/>
        <v>2000684.1290000004</v>
      </c>
      <c r="N1067" s="19">
        <f t="shared" si="207"/>
        <v>2339159.9730002983</v>
      </c>
    </row>
    <row r="1068" spans="1:14" x14ac:dyDescent="0.15">
      <c r="A1068" s="7">
        <f t="shared" si="204"/>
        <v>43770</v>
      </c>
      <c r="B1068" s="10">
        <f t="shared" si="205"/>
        <v>2000684.1288902345</v>
      </c>
      <c r="C1068" s="3">
        <f t="shared" si="209"/>
        <v>252.05479452054792</v>
      </c>
      <c r="D1068" s="3">
        <f t="shared" si="198"/>
        <v>250.23336186828607</v>
      </c>
      <c r="E1068" s="3">
        <f t="shared" si="199"/>
        <v>-1.8214326522618478</v>
      </c>
      <c r="F1068" s="3">
        <f t="shared" si="200"/>
        <v>2000682.3074575823</v>
      </c>
      <c r="G1068" s="14">
        <f t="shared" si="201"/>
        <v>2000682.307</v>
      </c>
      <c r="I1068" s="18">
        <f t="shared" si="208"/>
        <v>-1717.6925424197298</v>
      </c>
      <c r="J1068" s="18">
        <f t="shared" si="206"/>
        <v>338727.89879481884</v>
      </c>
      <c r="K1068" s="21">
        <f t="shared" si="202"/>
        <v>100.03411534999999</v>
      </c>
      <c r="L1068" s="21">
        <f t="shared" si="203"/>
        <v>116.97051028974093</v>
      </c>
      <c r="M1068" s="19">
        <f t="shared" si="207"/>
        <v>2000682.3069999998</v>
      </c>
      <c r="N1068" s="19">
        <f t="shared" si="207"/>
        <v>2339410.2057948187</v>
      </c>
    </row>
    <row r="1069" spans="1:14" x14ac:dyDescent="0.15">
      <c r="A1069" s="7">
        <f t="shared" si="204"/>
        <v>43771</v>
      </c>
      <c r="B1069" s="10">
        <f t="shared" si="205"/>
        <v>2000682.3074575823</v>
      </c>
      <c r="C1069" s="3">
        <f t="shared" si="209"/>
        <v>252.05479452054792</v>
      </c>
      <c r="D1069" s="3">
        <f t="shared" si="198"/>
        <v>250.23313405460505</v>
      </c>
      <c r="E1069" s="3">
        <f t="shared" si="199"/>
        <v>-1.8216604659428697</v>
      </c>
      <c r="F1069" s="3">
        <f t="shared" si="200"/>
        <v>2000680.4857971163</v>
      </c>
      <c r="G1069" s="14">
        <f t="shared" si="201"/>
        <v>2000680.486</v>
      </c>
      <c r="I1069" s="18">
        <f t="shared" si="208"/>
        <v>-1719.5142028856726</v>
      </c>
      <c r="J1069" s="18">
        <f t="shared" si="206"/>
        <v>338979.95358933939</v>
      </c>
      <c r="K1069" s="21">
        <f t="shared" si="202"/>
        <v>100.03402429999998</v>
      </c>
      <c r="L1069" s="21">
        <f t="shared" si="203"/>
        <v>116.98302197946695</v>
      </c>
      <c r="M1069" s="19">
        <f t="shared" si="207"/>
        <v>2000680.4859999996</v>
      </c>
      <c r="N1069" s="19">
        <f t="shared" si="207"/>
        <v>2339660.4395893393</v>
      </c>
    </row>
    <row r="1070" spans="1:14" x14ac:dyDescent="0.15">
      <c r="A1070" s="7">
        <f t="shared" si="204"/>
        <v>43772</v>
      </c>
      <c r="B1070" s="10">
        <f t="shared" si="205"/>
        <v>2000680.4857971163</v>
      </c>
      <c r="C1070" s="3">
        <f t="shared" si="209"/>
        <v>252.05479452054792</v>
      </c>
      <c r="D1070" s="3">
        <f t="shared" si="198"/>
        <v>250.23290621243046</v>
      </c>
      <c r="E1070" s="3">
        <f t="shared" si="199"/>
        <v>-1.8218883081174511</v>
      </c>
      <c r="F1070" s="3">
        <f t="shared" si="200"/>
        <v>2000678.6639088083</v>
      </c>
      <c r="G1070" s="14">
        <f t="shared" si="201"/>
        <v>2000678.6640000001</v>
      </c>
      <c r="I1070" s="18">
        <f t="shared" si="208"/>
        <v>-1721.33609119379</v>
      </c>
      <c r="J1070" s="18">
        <f t="shared" si="206"/>
        <v>339232.00838385994</v>
      </c>
      <c r="K1070" s="21">
        <f t="shared" si="202"/>
        <v>100.03393320000001</v>
      </c>
      <c r="L1070" s="21">
        <f t="shared" si="203"/>
        <v>116.995533619193</v>
      </c>
      <c r="M1070" s="19">
        <f t="shared" si="207"/>
        <v>2000678.6640000001</v>
      </c>
      <c r="N1070" s="19">
        <f t="shared" si="207"/>
        <v>2339910.6723838602</v>
      </c>
    </row>
    <row r="1071" spans="1:14" x14ac:dyDescent="0.15">
      <c r="A1071" s="7">
        <f t="shared" si="204"/>
        <v>43773</v>
      </c>
      <c r="B1071" s="10">
        <f t="shared" si="205"/>
        <v>2000678.6639088083</v>
      </c>
      <c r="C1071" s="3">
        <f t="shared" si="209"/>
        <v>252.05479452054792</v>
      </c>
      <c r="D1071" s="3">
        <f t="shared" si="198"/>
        <v>250.23267834175877</v>
      </c>
      <c r="E1071" s="3">
        <f t="shared" si="199"/>
        <v>-1.8221161787891447</v>
      </c>
      <c r="F1071" s="3">
        <f t="shared" si="200"/>
        <v>2000676.8417926296</v>
      </c>
      <c r="G1071" s="14">
        <f t="shared" si="201"/>
        <v>2000676.8419999999</v>
      </c>
      <c r="I1071" s="18">
        <f t="shared" si="208"/>
        <v>-1723.1582073725792</v>
      </c>
      <c r="J1071" s="18">
        <f t="shared" si="206"/>
        <v>339484.06317838049</v>
      </c>
      <c r="K1071" s="21">
        <f t="shared" si="202"/>
        <v>100.03384209999999</v>
      </c>
      <c r="L1071" s="21">
        <f t="shared" si="203"/>
        <v>117.00804525891901</v>
      </c>
      <c r="M1071" s="19">
        <f t="shared" si="207"/>
        <v>2000676.8419999999</v>
      </c>
      <c r="N1071" s="19">
        <f t="shared" si="207"/>
        <v>2340160.9051783802</v>
      </c>
    </row>
    <row r="1072" spans="1:14" x14ac:dyDescent="0.15">
      <c r="A1072" s="7">
        <f t="shared" si="204"/>
        <v>43774</v>
      </c>
      <c r="B1072" s="10">
        <f t="shared" si="205"/>
        <v>2000676.8417926296</v>
      </c>
      <c r="C1072" s="3">
        <f t="shared" si="209"/>
        <v>252.05479452054792</v>
      </c>
      <c r="D1072" s="3">
        <f t="shared" si="198"/>
        <v>250.23245044258644</v>
      </c>
      <c r="E1072" s="3">
        <f t="shared" si="199"/>
        <v>-1.8223440779614748</v>
      </c>
      <c r="F1072" s="3">
        <f t="shared" si="200"/>
        <v>2000675.0194485516</v>
      </c>
      <c r="G1072" s="14">
        <f t="shared" si="201"/>
        <v>2000675.0190000001</v>
      </c>
      <c r="I1072" s="18">
        <f t="shared" si="208"/>
        <v>-1724.9805514505406</v>
      </c>
      <c r="J1072" s="18">
        <f t="shared" si="206"/>
        <v>339736.11797290103</v>
      </c>
      <c r="K1072" s="21">
        <f t="shared" si="202"/>
        <v>100.03375095</v>
      </c>
      <c r="L1072" s="21">
        <f t="shared" si="203"/>
        <v>117.02055684864504</v>
      </c>
      <c r="M1072" s="19">
        <f t="shared" si="207"/>
        <v>2000675.0190000001</v>
      </c>
      <c r="N1072" s="19">
        <f t="shared" si="207"/>
        <v>2340411.1369729009</v>
      </c>
    </row>
    <row r="1073" spans="1:14" x14ac:dyDescent="0.15">
      <c r="A1073" s="7">
        <f t="shared" si="204"/>
        <v>43775</v>
      </c>
      <c r="B1073" s="10">
        <f t="shared" si="205"/>
        <v>2000675.0194485516</v>
      </c>
      <c r="C1073" s="3">
        <f t="shared" si="209"/>
        <v>252.05479452054792</v>
      </c>
      <c r="D1073" s="3">
        <f t="shared" si="198"/>
        <v>250.23222251490984</v>
      </c>
      <c r="E1073" s="3">
        <f t="shared" si="199"/>
        <v>-1.8225720056380794</v>
      </c>
      <c r="F1073" s="3">
        <f t="shared" si="200"/>
        <v>2000673.1968765459</v>
      </c>
      <c r="G1073" s="14">
        <f t="shared" si="201"/>
        <v>2000673.1969999999</v>
      </c>
      <c r="I1073" s="18">
        <f t="shared" si="208"/>
        <v>-1726.8031234561786</v>
      </c>
      <c r="J1073" s="18">
        <f t="shared" si="206"/>
        <v>339988.17276742158</v>
      </c>
      <c r="K1073" s="21">
        <f t="shared" si="202"/>
        <v>100.03365984999999</v>
      </c>
      <c r="L1073" s="21">
        <f t="shared" si="203"/>
        <v>117.03306848837107</v>
      </c>
      <c r="M1073" s="19">
        <f t="shared" si="207"/>
        <v>2000673.1969999999</v>
      </c>
      <c r="N1073" s="19">
        <f t="shared" si="207"/>
        <v>2340661.3697674214</v>
      </c>
    </row>
    <row r="1074" spans="1:14" x14ac:dyDescent="0.15">
      <c r="A1074" s="7">
        <f t="shared" si="204"/>
        <v>43776</v>
      </c>
      <c r="B1074" s="10">
        <f t="shared" si="205"/>
        <v>2000673.1968765459</v>
      </c>
      <c r="C1074" s="3">
        <f t="shared" si="209"/>
        <v>252.05479452054792</v>
      </c>
      <c r="D1074" s="3">
        <f t="shared" si="198"/>
        <v>250.2319945587254</v>
      </c>
      <c r="E1074" s="3">
        <f t="shared" si="199"/>
        <v>-1.8227999618225112</v>
      </c>
      <c r="F1074" s="3">
        <f t="shared" si="200"/>
        <v>2000671.3740765841</v>
      </c>
      <c r="G1074" s="14">
        <f t="shared" si="201"/>
        <v>2000671.3740000001</v>
      </c>
      <c r="I1074" s="18">
        <f t="shared" si="208"/>
        <v>-1728.6259234180011</v>
      </c>
      <c r="J1074" s="18">
        <f t="shared" si="206"/>
        <v>340240.22756194213</v>
      </c>
      <c r="K1074" s="21">
        <f t="shared" si="202"/>
        <v>100.0335687</v>
      </c>
      <c r="L1074" s="21">
        <f t="shared" si="203"/>
        <v>117.04558007809712</v>
      </c>
      <c r="M1074" s="19">
        <f t="shared" si="207"/>
        <v>2000671.3740000001</v>
      </c>
      <c r="N1074" s="19">
        <f t="shared" si="207"/>
        <v>2340911.6015619426</v>
      </c>
    </row>
    <row r="1075" spans="1:14" x14ac:dyDescent="0.15">
      <c r="A1075" s="7">
        <f t="shared" si="204"/>
        <v>43777</v>
      </c>
      <c r="B1075" s="10">
        <f t="shared" si="205"/>
        <v>2000671.3740765841</v>
      </c>
      <c r="C1075" s="3">
        <f t="shared" si="209"/>
        <v>252.05479452054792</v>
      </c>
      <c r="D1075" s="3">
        <f t="shared" si="198"/>
        <v>250.23176657402965</v>
      </c>
      <c r="E1075" s="3">
        <f t="shared" si="199"/>
        <v>-1.8230279465182662</v>
      </c>
      <c r="F1075" s="3">
        <f t="shared" si="200"/>
        <v>2000669.5510486376</v>
      </c>
      <c r="G1075" s="14">
        <f t="shared" si="201"/>
        <v>2000669.551</v>
      </c>
      <c r="I1075" s="18">
        <f t="shared" si="208"/>
        <v>-1730.4489513645194</v>
      </c>
      <c r="J1075" s="18">
        <f t="shared" si="206"/>
        <v>340492.28235646267</v>
      </c>
      <c r="K1075" s="21">
        <f t="shared" si="202"/>
        <v>100.03347755</v>
      </c>
      <c r="L1075" s="21">
        <f t="shared" si="203"/>
        <v>117.05809166782313</v>
      </c>
      <c r="M1075" s="19">
        <f t="shared" si="207"/>
        <v>2000669.551</v>
      </c>
      <c r="N1075" s="19">
        <f t="shared" si="207"/>
        <v>2341161.8333564629</v>
      </c>
    </row>
    <row r="1076" spans="1:14" x14ac:dyDescent="0.15">
      <c r="A1076" s="7">
        <f t="shared" si="204"/>
        <v>43778</v>
      </c>
      <c r="B1076" s="10">
        <f t="shared" si="205"/>
        <v>2000669.5510486376</v>
      </c>
      <c r="C1076" s="3">
        <f t="shared" si="209"/>
        <v>252.05479452054792</v>
      </c>
      <c r="D1076" s="3">
        <f t="shared" si="198"/>
        <v>250.23153856081893</v>
      </c>
      <c r="E1076" s="3">
        <f t="shared" si="199"/>
        <v>-1.8232559597289821</v>
      </c>
      <c r="F1076" s="3">
        <f t="shared" si="200"/>
        <v>2000667.7277926779</v>
      </c>
      <c r="G1076" s="14">
        <f t="shared" si="201"/>
        <v>2000667.7279999999</v>
      </c>
      <c r="I1076" s="18">
        <f t="shared" si="208"/>
        <v>-1732.2722073242485</v>
      </c>
      <c r="J1076" s="18">
        <f t="shared" si="206"/>
        <v>340744.33715098322</v>
      </c>
      <c r="K1076" s="21">
        <f t="shared" si="202"/>
        <v>100.03338639999998</v>
      </c>
      <c r="L1076" s="21">
        <f t="shared" si="203"/>
        <v>117.07060325754915</v>
      </c>
      <c r="M1076" s="19">
        <f t="shared" si="207"/>
        <v>2000667.7279999994</v>
      </c>
      <c r="N1076" s="19">
        <f t="shared" si="207"/>
        <v>2341412.0651509832</v>
      </c>
    </row>
    <row r="1077" spans="1:14" x14ac:dyDescent="0.15">
      <c r="A1077" s="7">
        <f t="shared" si="204"/>
        <v>43779</v>
      </c>
      <c r="B1077" s="10">
        <f t="shared" si="205"/>
        <v>2000667.7277926779</v>
      </c>
      <c r="C1077" s="3">
        <f t="shared" si="209"/>
        <v>252.05479452054792</v>
      </c>
      <c r="D1077" s="3">
        <f t="shared" si="198"/>
        <v>250.23131051908973</v>
      </c>
      <c r="E1077" s="3">
        <f t="shared" si="199"/>
        <v>-1.8234840014581835</v>
      </c>
      <c r="F1077" s="3">
        <f t="shared" si="200"/>
        <v>2000665.9043086765</v>
      </c>
      <c r="G1077" s="14">
        <f t="shared" si="201"/>
        <v>2000665.9040000001</v>
      </c>
      <c r="I1077" s="18">
        <f t="shared" si="208"/>
        <v>-1734.0956913257066</v>
      </c>
      <c r="J1077" s="18">
        <f t="shared" si="206"/>
        <v>340996.39194550377</v>
      </c>
      <c r="K1077" s="21">
        <f t="shared" si="202"/>
        <v>100.0332952</v>
      </c>
      <c r="L1077" s="21">
        <f t="shared" si="203"/>
        <v>117.08311479727519</v>
      </c>
      <c r="M1077" s="19">
        <f t="shared" si="207"/>
        <v>2000665.9040000001</v>
      </c>
      <c r="N1077" s="19">
        <f t="shared" si="207"/>
        <v>2341662.2959455037</v>
      </c>
    </row>
    <row r="1078" spans="1:14" x14ac:dyDescent="0.15">
      <c r="A1078" s="7">
        <f t="shared" si="204"/>
        <v>43780</v>
      </c>
      <c r="B1078" s="10">
        <f t="shared" si="205"/>
        <v>2000665.9043086765</v>
      </c>
      <c r="C1078" s="3">
        <f t="shared" si="209"/>
        <v>252.05479452054792</v>
      </c>
      <c r="D1078" s="3">
        <f t="shared" si="198"/>
        <v>250.23108244883846</v>
      </c>
      <c r="E1078" s="3">
        <f t="shared" si="199"/>
        <v>-1.8237120717094513</v>
      </c>
      <c r="F1078" s="3">
        <f t="shared" si="200"/>
        <v>2000664.0805966049</v>
      </c>
      <c r="G1078" s="14">
        <f t="shared" si="201"/>
        <v>2000664.081</v>
      </c>
      <c r="I1078" s="18">
        <f t="shared" si="208"/>
        <v>-1735.9194033974161</v>
      </c>
      <c r="J1078" s="18">
        <f t="shared" si="206"/>
        <v>341248.44674002432</v>
      </c>
      <c r="K1078" s="21">
        <f t="shared" si="202"/>
        <v>100.03320404999999</v>
      </c>
      <c r="L1078" s="21">
        <f t="shared" si="203"/>
        <v>117.0956263870012</v>
      </c>
      <c r="M1078" s="19">
        <f t="shared" si="207"/>
        <v>2000664.081</v>
      </c>
      <c r="N1078" s="19">
        <f t="shared" si="207"/>
        <v>2341912.527740024</v>
      </c>
    </row>
    <row r="1079" spans="1:14" x14ac:dyDescent="0.15">
      <c r="A1079" s="7">
        <f t="shared" si="204"/>
        <v>43781</v>
      </c>
      <c r="B1079" s="10">
        <f t="shared" si="205"/>
        <v>2000664.0805966049</v>
      </c>
      <c r="C1079" s="3">
        <f t="shared" si="209"/>
        <v>252.05479452054792</v>
      </c>
      <c r="D1079" s="3">
        <f t="shared" si="198"/>
        <v>250.23085435006158</v>
      </c>
      <c r="E1079" s="3">
        <f t="shared" si="199"/>
        <v>-1.8239401704863383</v>
      </c>
      <c r="F1079" s="3">
        <f t="shared" si="200"/>
        <v>2000662.2566564344</v>
      </c>
      <c r="G1079" s="14">
        <f t="shared" si="201"/>
        <v>2000662.257</v>
      </c>
      <c r="I1079" s="18">
        <f t="shared" si="208"/>
        <v>-1737.7433435679025</v>
      </c>
      <c r="J1079" s="18">
        <f t="shared" si="206"/>
        <v>341500.50153454486</v>
      </c>
      <c r="K1079" s="21">
        <f t="shared" si="202"/>
        <v>100.03311285000001</v>
      </c>
      <c r="L1079" s="21">
        <f t="shared" si="203"/>
        <v>117.10813792672725</v>
      </c>
      <c r="M1079" s="19">
        <f t="shared" si="207"/>
        <v>2000662.2570000002</v>
      </c>
      <c r="N1079" s="19">
        <f t="shared" si="207"/>
        <v>2342162.7585345451</v>
      </c>
    </row>
    <row r="1080" spans="1:14" x14ac:dyDescent="0.15">
      <c r="A1080" s="7">
        <f t="shared" si="204"/>
        <v>43782</v>
      </c>
      <c r="B1080" s="10">
        <f t="shared" si="205"/>
        <v>2000662.2566564344</v>
      </c>
      <c r="C1080" s="3">
        <f t="shared" si="209"/>
        <v>252.05479452054792</v>
      </c>
      <c r="D1080" s="3">
        <f t="shared" si="198"/>
        <v>250.23062622275546</v>
      </c>
      <c r="E1080" s="3">
        <f t="shared" si="199"/>
        <v>-1.824168297792454</v>
      </c>
      <c r="F1080" s="3">
        <f t="shared" si="200"/>
        <v>2000660.4324881367</v>
      </c>
      <c r="G1080" s="14">
        <f t="shared" si="201"/>
        <v>2000660.432</v>
      </c>
      <c r="I1080" s="18">
        <f t="shared" si="208"/>
        <v>-1739.567511865695</v>
      </c>
      <c r="J1080" s="18">
        <f t="shared" si="206"/>
        <v>341752.55632906541</v>
      </c>
      <c r="K1080" s="21">
        <f t="shared" si="202"/>
        <v>100.03302160000001</v>
      </c>
      <c r="L1080" s="21">
        <f t="shared" si="203"/>
        <v>117.12064941645329</v>
      </c>
      <c r="M1080" s="19">
        <f t="shared" si="207"/>
        <v>2000660.4320000003</v>
      </c>
      <c r="N1080" s="19">
        <f t="shared" si="207"/>
        <v>2342412.988329066</v>
      </c>
    </row>
    <row r="1081" spans="1:14" x14ac:dyDescent="0.15">
      <c r="A1081" s="7">
        <f t="shared" si="204"/>
        <v>43783</v>
      </c>
      <c r="B1081" s="10">
        <f t="shared" si="205"/>
        <v>2000660.4324881367</v>
      </c>
      <c r="C1081" s="3">
        <f t="shared" si="209"/>
        <v>252.05479452054792</v>
      </c>
      <c r="D1081" s="3">
        <f t="shared" si="198"/>
        <v>250.23039806691659</v>
      </c>
      <c r="E1081" s="3">
        <f t="shared" si="199"/>
        <v>-1.8243964536313229</v>
      </c>
      <c r="F1081" s="3">
        <f t="shared" si="200"/>
        <v>2000658.6080916831</v>
      </c>
      <c r="G1081" s="14">
        <f t="shared" si="201"/>
        <v>2000658.608</v>
      </c>
      <c r="I1081" s="18">
        <f t="shared" si="208"/>
        <v>-1741.3919083193264</v>
      </c>
      <c r="J1081" s="18">
        <f t="shared" si="206"/>
        <v>342004.61112358596</v>
      </c>
      <c r="K1081" s="21">
        <f t="shared" si="202"/>
        <v>100.03293040000001</v>
      </c>
      <c r="L1081" s="21">
        <f t="shared" si="203"/>
        <v>117.13316095617931</v>
      </c>
      <c r="M1081" s="19">
        <f t="shared" si="207"/>
        <v>2000658.608</v>
      </c>
      <c r="N1081" s="19">
        <f t="shared" si="207"/>
        <v>2342663.2191235861</v>
      </c>
    </row>
    <row r="1082" spans="1:14" x14ac:dyDescent="0.15">
      <c r="A1082" s="7">
        <f t="shared" si="204"/>
        <v>43784</v>
      </c>
      <c r="B1082" s="10">
        <f t="shared" si="205"/>
        <v>2000658.6080916831</v>
      </c>
      <c r="C1082" s="3">
        <f t="shared" si="209"/>
        <v>252.05479452054792</v>
      </c>
      <c r="D1082" s="3">
        <f t="shared" si="198"/>
        <v>250.23016988254136</v>
      </c>
      <c r="E1082" s="3">
        <f t="shared" si="199"/>
        <v>-1.8246246380065543</v>
      </c>
      <c r="F1082" s="3">
        <f t="shared" si="200"/>
        <v>2000656.7834670451</v>
      </c>
      <c r="G1082" s="14">
        <f t="shared" si="201"/>
        <v>2000656.7830000001</v>
      </c>
      <c r="I1082" s="18">
        <f t="shared" si="208"/>
        <v>-1743.2165329573329</v>
      </c>
      <c r="J1082" s="18">
        <f t="shared" si="206"/>
        <v>342256.6659181065</v>
      </c>
      <c r="K1082" s="21">
        <f t="shared" si="202"/>
        <v>100.03283915</v>
      </c>
      <c r="L1082" s="21">
        <f t="shared" si="203"/>
        <v>117.14567244590532</v>
      </c>
      <c r="M1082" s="19">
        <f t="shared" si="207"/>
        <v>2000656.7830000001</v>
      </c>
      <c r="N1082" s="19">
        <f t="shared" si="207"/>
        <v>2342913.448918106</v>
      </c>
    </row>
    <row r="1083" spans="1:14" x14ac:dyDescent="0.15">
      <c r="A1083" s="7">
        <f t="shared" si="204"/>
        <v>43785</v>
      </c>
      <c r="B1083" s="10">
        <f t="shared" si="205"/>
        <v>2000656.7834670451</v>
      </c>
      <c r="C1083" s="3">
        <f t="shared" si="209"/>
        <v>252.05479452054792</v>
      </c>
      <c r="D1083" s="3">
        <f t="shared" si="198"/>
        <v>250.22994166962621</v>
      </c>
      <c r="E1083" s="3">
        <f t="shared" si="199"/>
        <v>-1.824852850921701</v>
      </c>
      <c r="F1083" s="3">
        <f t="shared" si="200"/>
        <v>2000654.9586141941</v>
      </c>
      <c r="G1083" s="14">
        <f t="shared" si="201"/>
        <v>2000654.959</v>
      </c>
      <c r="I1083" s="18">
        <f t="shared" si="208"/>
        <v>-1745.0413858082545</v>
      </c>
      <c r="J1083" s="18">
        <f t="shared" si="206"/>
        <v>342508.72071262705</v>
      </c>
      <c r="K1083" s="21">
        <f t="shared" si="202"/>
        <v>100.03274795000002</v>
      </c>
      <c r="L1083" s="21">
        <f t="shared" si="203"/>
        <v>117.15818398563137</v>
      </c>
      <c r="M1083" s="19">
        <f t="shared" si="207"/>
        <v>2000654.9590000003</v>
      </c>
      <c r="N1083" s="19">
        <f t="shared" si="207"/>
        <v>2343163.6797126271</v>
      </c>
    </row>
    <row r="1084" spans="1:14" x14ac:dyDescent="0.15">
      <c r="A1084" s="7">
        <f t="shared" si="204"/>
        <v>43786</v>
      </c>
      <c r="B1084" s="10">
        <f t="shared" si="205"/>
        <v>2000654.9586141941</v>
      </c>
      <c r="C1084" s="3">
        <f t="shared" si="209"/>
        <v>252.05479452054792</v>
      </c>
      <c r="D1084" s="3">
        <f t="shared" si="198"/>
        <v>250.2297134281676</v>
      </c>
      <c r="E1084" s="3">
        <f t="shared" si="199"/>
        <v>-1.8250810923803158</v>
      </c>
      <c r="F1084" s="3">
        <f t="shared" si="200"/>
        <v>2000653.1335331018</v>
      </c>
      <c r="G1084" s="14">
        <f t="shared" si="201"/>
        <v>2000653.1340000001</v>
      </c>
      <c r="I1084" s="18">
        <f t="shared" si="208"/>
        <v>-1746.8664669006348</v>
      </c>
      <c r="J1084" s="18">
        <f t="shared" si="206"/>
        <v>342760.7755071476</v>
      </c>
      <c r="K1084" s="21">
        <f t="shared" si="202"/>
        <v>100.03265670000002</v>
      </c>
      <c r="L1084" s="21">
        <f t="shared" si="203"/>
        <v>117.17069547535741</v>
      </c>
      <c r="M1084" s="19">
        <f t="shared" si="207"/>
        <v>2000653.1340000003</v>
      </c>
      <c r="N1084" s="19">
        <f t="shared" si="207"/>
        <v>2343413.909507148</v>
      </c>
    </row>
    <row r="1085" spans="1:14" x14ac:dyDescent="0.15">
      <c r="A1085" s="7">
        <f t="shared" si="204"/>
        <v>43787</v>
      </c>
      <c r="B1085" s="10">
        <f t="shared" si="205"/>
        <v>2000653.1335331018</v>
      </c>
      <c r="C1085" s="3">
        <f t="shared" si="209"/>
        <v>252.05479452054792</v>
      </c>
      <c r="D1085" s="3">
        <f t="shared" si="198"/>
        <v>250.22948515816196</v>
      </c>
      <c r="E1085" s="3">
        <f t="shared" si="199"/>
        <v>-1.8253093623859513</v>
      </c>
      <c r="F1085" s="3">
        <f t="shared" si="200"/>
        <v>2000651.3082237393</v>
      </c>
      <c r="G1085" s="14">
        <f t="shared" si="201"/>
        <v>2000651.308</v>
      </c>
      <c r="I1085" s="18">
        <f t="shared" si="208"/>
        <v>-1748.6917762630208</v>
      </c>
      <c r="J1085" s="18">
        <f t="shared" si="206"/>
        <v>343012.83030166815</v>
      </c>
      <c r="K1085" s="21">
        <f t="shared" si="202"/>
        <v>100.03256540000001</v>
      </c>
      <c r="L1085" s="21">
        <f t="shared" si="203"/>
        <v>117.18320691508342</v>
      </c>
      <c r="M1085" s="19">
        <f t="shared" si="207"/>
        <v>2000651.3080000002</v>
      </c>
      <c r="N1085" s="19">
        <f t="shared" si="207"/>
        <v>2343664.1383016687</v>
      </c>
    </row>
    <row r="1086" spans="1:14" x14ac:dyDescent="0.15">
      <c r="A1086" s="7">
        <f t="shared" si="204"/>
        <v>43788</v>
      </c>
      <c r="B1086" s="10">
        <f t="shared" si="205"/>
        <v>2000651.3082237393</v>
      </c>
      <c r="C1086" s="3">
        <f t="shared" si="209"/>
        <v>252.05479452054792</v>
      </c>
      <c r="D1086" s="3">
        <f t="shared" si="198"/>
        <v>250.22925685960567</v>
      </c>
      <c r="E1086" s="3">
        <f t="shared" si="199"/>
        <v>-1.8255376609422456</v>
      </c>
      <c r="F1086" s="3">
        <f t="shared" si="200"/>
        <v>2000649.4826860784</v>
      </c>
      <c r="G1086" s="14">
        <f t="shared" si="201"/>
        <v>2000649.483</v>
      </c>
      <c r="I1086" s="18">
        <f t="shared" si="208"/>
        <v>-1750.517313923963</v>
      </c>
      <c r="J1086" s="18">
        <f t="shared" si="206"/>
        <v>343264.88509618869</v>
      </c>
      <c r="K1086" s="21">
        <f t="shared" si="202"/>
        <v>100.03247415000001</v>
      </c>
      <c r="L1086" s="21">
        <f t="shared" si="203"/>
        <v>117.19571840480944</v>
      </c>
      <c r="M1086" s="19">
        <f t="shared" si="207"/>
        <v>2000649.483</v>
      </c>
      <c r="N1086" s="19">
        <f t="shared" si="207"/>
        <v>2343914.3680961891</v>
      </c>
    </row>
    <row r="1087" spans="1:14" x14ac:dyDescent="0.15">
      <c r="A1087" s="7">
        <f t="shared" si="204"/>
        <v>43789</v>
      </c>
      <c r="B1087" s="10">
        <f t="shared" si="205"/>
        <v>2000649.4826860784</v>
      </c>
      <c r="C1087" s="3">
        <f t="shared" si="209"/>
        <v>252.05479452054792</v>
      </c>
      <c r="D1087" s="3">
        <f t="shared" si="198"/>
        <v>250.22902853249519</v>
      </c>
      <c r="E1087" s="3">
        <f t="shared" si="199"/>
        <v>-1.8257659880527228</v>
      </c>
      <c r="F1087" s="3">
        <f t="shared" si="200"/>
        <v>2000647.6569200903</v>
      </c>
      <c r="G1087" s="14">
        <f t="shared" si="201"/>
        <v>2000647.6569999999</v>
      </c>
      <c r="I1087" s="18">
        <f t="shared" si="208"/>
        <v>-1752.3430799120158</v>
      </c>
      <c r="J1087" s="18">
        <f t="shared" si="206"/>
        <v>343516.93989070924</v>
      </c>
      <c r="K1087" s="21">
        <f t="shared" si="202"/>
        <v>100.03238285</v>
      </c>
      <c r="L1087" s="21">
        <f t="shared" si="203"/>
        <v>117.20822984453547</v>
      </c>
      <c r="M1087" s="19">
        <f t="shared" si="207"/>
        <v>2000647.6570000001</v>
      </c>
      <c r="N1087" s="19">
        <f t="shared" si="207"/>
        <v>2344164.5968907094</v>
      </c>
    </row>
    <row r="1088" spans="1:14" x14ac:dyDescent="0.15">
      <c r="A1088" s="7">
        <f t="shared" si="204"/>
        <v>43790</v>
      </c>
      <c r="B1088" s="10">
        <f t="shared" si="205"/>
        <v>2000647.6569200903</v>
      </c>
      <c r="C1088" s="3">
        <f t="shared" si="209"/>
        <v>252.05479452054792</v>
      </c>
      <c r="D1088" s="3">
        <f t="shared" si="198"/>
        <v>250.22880017682695</v>
      </c>
      <c r="E1088" s="3">
        <f t="shared" si="199"/>
        <v>-1.8259943437209643</v>
      </c>
      <c r="F1088" s="3">
        <f t="shared" si="200"/>
        <v>2000645.8309257466</v>
      </c>
      <c r="G1088" s="14">
        <f t="shared" si="201"/>
        <v>2000645.831</v>
      </c>
      <c r="I1088" s="18">
        <f t="shared" si="208"/>
        <v>-1754.1690742557369</v>
      </c>
      <c r="J1088" s="18">
        <f t="shared" si="206"/>
        <v>343768.99468522979</v>
      </c>
      <c r="K1088" s="21">
        <f t="shared" si="202"/>
        <v>100.03229155</v>
      </c>
      <c r="L1088" s="21">
        <f t="shared" si="203"/>
        <v>117.22074128426149</v>
      </c>
      <c r="M1088" s="19">
        <f t="shared" si="207"/>
        <v>2000645.831</v>
      </c>
      <c r="N1088" s="19">
        <f t="shared" si="207"/>
        <v>2344414.8256852301</v>
      </c>
    </row>
    <row r="1089" spans="1:14" x14ac:dyDescent="0.15">
      <c r="A1089" s="7">
        <f t="shared" si="204"/>
        <v>43791</v>
      </c>
      <c r="B1089" s="10">
        <f t="shared" si="205"/>
        <v>2000645.8309257466</v>
      </c>
      <c r="C1089" s="3">
        <f t="shared" si="209"/>
        <v>252.05479452054792</v>
      </c>
      <c r="D1089" s="3">
        <f t="shared" si="198"/>
        <v>250.22857179259739</v>
      </c>
      <c r="E1089" s="3">
        <f t="shared" si="199"/>
        <v>-1.8262227279505225</v>
      </c>
      <c r="F1089" s="3">
        <f t="shared" si="200"/>
        <v>2000644.0047030186</v>
      </c>
      <c r="G1089" s="14">
        <f t="shared" si="201"/>
        <v>2000644.0049999999</v>
      </c>
      <c r="I1089" s="18">
        <f t="shared" si="208"/>
        <v>-1755.9952969836875</v>
      </c>
      <c r="J1089" s="18">
        <f t="shared" si="206"/>
        <v>344021.04947975033</v>
      </c>
      <c r="K1089" s="21">
        <f t="shared" si="202"/>
        <v>100.03220024999999</v>
      </c>
      <c r="L1089" s="21">
        <f t="shared" si="203"/>
        <v>117.2332527239875</v>
      </c>
      <c r="M1089" s="19">
        <f t="shared" si="207"/>
        <v>2000644.0049999997</v>
      </c>
      <c r="N1089" s="19">
        <f t="shared" si="207"/>
        <v>2344665.0544797499</v>
      </c>
    </row>
    <row r="1090" spans="1:14" x14ac:dyDescent="0.15">
      <c r="A1090" s="7">
        <f t="shared" si="204"/>
        <v>43792</v>
      </c>
      <c r="B1090" s="10">
        <f t="shared" si="205"/>
        <v>2000644.0047030186</v>
      </c>
      <c r="C1090" s="3">
        <f t="shared" si="209"/>
        <v>252.05479452054792</v>
      </c>
      <c r="D1090" s="3">
        <f t="shared" si="198"/>
        <v>250.22834337980291</v>
      </c>
      <c r="E1090" s="3">
        <f t="shared" si="199"/>
        <v>-1.8264511407450073</v>
      </c>
      <c r="F1090" s="3">
        <f t="shared" si="200"/>
        <v>2000642.1782518779</v>
      </c>
      <c r="G1090" s="14">
        <f t="shared" si="201"/>
        <v>2000642.1780000001</v>
      </c>
      <c r="I1090" s="18">
        <f t="shared" si="208"/>
        <v>-1757.8217481244324</v>
      </c>
      <c r="J1090" s="18">
        <f t="shared" si="206"/>
        <v>344273.10427427088</v>
      </c>
      <c r="K1090" s="21">
        <f t="shared" si="202"/>
        <v>100.03210890000001</v>
      </c>
      <c r="L1090" s="21">
        <f t="shared" si="203"/>
        <v>117.24576411371356</v>
      </c>
      <c r="M1090" s="19">
        <f t="shared" si="207"/>
        <v>2000642.1780000001</v>
      </c>
      <c r="N1090" s="19">
        <f t="shared" si="207"/>
        <v>2344915.2822742714</v>
      </c>
    </row>
    <row r="1091" spans="1:14" x14ac:dyDescent="0.15">
      <c r="A1091" s="7">
        <f t="shared" si="204"/>
        <v>43793</v>
      </c>
      <c r="B1091" s="10">
        <f t="shared" si="205"/>
        <v>2000642.1782518779</v>
      </c>
      <c r="C1091" s="3">
        <f t="shared" si="209"/>
        <v>252.05479452054792</v>
      </c>
      <c r="D1091" s="3">
        <f t="shared" si="198"/>
        <v>250.22811493843997</v>
      </c>
      <c r="E1091" s="3">
        <f t="shared" si="199"/>
        <v>-1.8266795821079427</v>
      </c>
      <c r="F1091" s="3">
        <f t="shared" si="200"/>
        <v>2000640.3515722959</v>
      </c>
      <c r="G1091" s="14">
        <f t="shared" si="201"/>
        <v>2000640.352</v>
      </c>
      <c r="I1091" s="18">
        <f t="shared" si="208"/>
        <v>-1759.6484277065404</v>
      </c>
      <c r="J1091" s="18">
        <f t="shared" si="206"/>
        <v>344525.15906879143</v>
      </c>
      <c r="K1091" s="21">
        <f t="shared" si="202"/>
        <v>100.0320176</v>
      </c>
      <c r="L1091" s="21">
        <f t="shared" si="203"/>
        <v>117.25827555343957</v>
      </c>
      <c r="M1091" s="19">
        <f t="shared" si="207"/>
        <v>2000640.3520000002</v>
      </c>
      <c r="N1091" s="19">
        <f t="shared" si="207"/>
        <v>2345165.5110687916</v>
      </c>
    </row>
    <row r="1092" spans="1:14" x14ac:dyDescent="0.15">
      <c r="A1092" s="7">
        <f t="shared" si="204"/>
        <v>43794</v>
      </c>
      <c r="B1092" s="10">
        <f t="shared" si="205"/>
        <v>2000640.3515722959</v>
      </c>
      <c r="C1092" s="3">
        <f t="shared" si="209"/>
        <v>252.05479452054792</v>
      </c>
      <c r="D1092" s="3">
        <f t="shared" si="198"/>
        <v>250.22788646850498</v>
      </c>
      <c r="E1092" s="3">
        <f t="shared" si="199"/>
        <v>-1.8269080520429384</v>
      </c>
      <c r="F1092" s="3">
        <f t="shared" si="200"/>
        <v>2000638.5246642439</v>
      </c>
      <c r="G1092" s="14">
        <f t="shared" si="201"/>
        <v>2000638.5249999999</v>
      </c>
      <c r="I1092" s="18">
        <f t="shared" si="208"/>
        <v>-1761.4753357585832</v>
      </c>
      <c r="J1092" s="18">
        <f t="shared" si="206"/>
        <v>344777.21386331198</v>
      </c>
      <c r="K1092" s="21">
        <f t="shared" si="202"/>
        <v>100.03192625</v>
      </c>
      <c r="L1092" s="21">
        <f t="shared" si="203"/>
        <v>117.2707869431656</v>
      </c>
      <c r="M1092" s="19">
        <f t="shared" si="207"/>
        <v>2000638.5249999999</v>
      </c>
      <c r="N1092" s="19">
        <f t="shared" si="207"/>
        <v>2345415.7388633122</v>
      </c>
    </row>
    <row r="1093" spans="1:14" x14ac:dyDescent="0.15">
      <c r="A1093" s="7">
        <f t="shared" si="204"/>
        <v>43795</v>
      </c>
      <c r="B1093" s="10">
        <f t="shared" si="205"/>
        <v>2000638.5246642439</v>
      </c>
      <c r="C1093" s="3">
        <f t="shared" si="209"/>
        <v>252.05479452054792</v>
      </c>
      <c r="D1093" s="3">
        <f t="shared" si="198"/>
        <v>250.22765796999437</v>
      </c>
      <c r="E1093" s="3">
        <f t="shared" si="199"/>
        <v>-1.8271365505535471</v>
      </c>
      <c r="F1093" s="3">
        <f t="shared" si="200"/>
        <v>2000636.6975276934</v>
      </c>
      <c r="G1093" s="14">
        <f t="shared" si="201"/>
        <v>2000636.6980000001</v>
      </c>
      <c r="I1093" s="18">
        <f t="shared" si="208"/>
        <v>-1763.3024723091369</v>
      </c>
      <c r="J1093" s="18">
        <f t="shared" si="206"/>
        <v>345029.26865783252</v>
      </c>
      <c r="K1093" s="21">
        <f t="shared" si="202"/>
        <v>100.03183490000001</v>
      </c>
      <c r="L1093" s="21">
        <f t="shared" si="203"/>
        <v>117.28329833289163</v>
      </c>
      <c r="M1093" s="19">
        <f t="shared" si="207"/>
        <v>2000636.6980000001</v>
      </c>
      <c r="N1093" s="19">
        <f t="shared" si="207"/>
        <v>2345665.9666578327</v>
      </c>
    </row>
    <row r="1094" spans="1:14" x14ac:dyDescent="0.15">
      <c r="A1094" s="7">
        <f t="shared" si="204"/>
        <v>43796</v>
      </c>
      <c r="B1094" s="10">
        <f t="shared" si="205"/>
        <v>2000636.6975276934</v>
      </c>
      <c r="C1094" s="3">
        <f t="shared" si="209"/>
        <v>252.05479452054792</v>
      </c>
      <c r="D1094" s="3">
        <f t="shared" si="198"/>
        <v>250.22742944290454</v>
      </c>
      <c r="E1094" s="3">
        <f t="shared" si="199"/>
        <v>-1.8273650776433783</v>
      </c>
      <c r="F1094" s="3">
        <f t="shared" si="200"/>
        <v>2000634.8701626158</v>
      </c>
      <c r="G1094" s="14">
        <f t="shared" si="201"/>
        <v>2000634.87</v>
      </c>
      <c r="I1094" s="18">
        <f t="shared" si="208"/>
        <v>-1765.1298373867803</v>
      </c>
      <c r="J1094" s="18">
        <f t="shared" si="206"/>
        <v>345281.32345235307</v>
      </c>
      <c r="K1094" s="21">
        <f t="shared" si="202"/>
        <v>100.03174350000002</v>
      </c>
      <c r="L1094" s="21">
        <f t="shared" si="203"/>
        <v>117.29580967261768</v>
      </c>
      <c r="M1094" s="19">
        <f t="shared" si="207"/>
        <v>2000634.8700000003</v>
      </c>
      <c r="N1094" s="19">
        <f t="shared" si="207"/>
        <v>2345916.1934523536</v>
      </c>
    </row>
    <row r="1095" spans="1:14" x14ac:dyDescent="0.15">
      <c r="A1095" s="7">
        <f t="shared" si="204"/>
        <v>43797</v>
      </c>
      <c r="B1095" s="10">
        <f t="shared" si="205"/>
        <v>2000634.8701626158</v>
      </c>
      <c r="C1095" s="3">
        <f t="shared" si="209"/>
        <v>252.05479452054792</v>
      </c>
      <c r="D1095" s="3">
        <f t="shared" si="198"/>
        <v>250.22720088723196</v>
      </c>
      <c r="E1095" s="3">
        <f t="shared" si="199"/>
        <v>-1.8275936333159564</v>
      </c>
      <c r="F1095" s="3">
        <f t="shared" si="200"/>
        <v>2000633.0425689826</v>
      </c>
      <c r="G1095" s="14">
        <f t="shared" si="201"/>
        <v>2000633.0430000001</v>
      </c>
      <c r="I1095" s="18">
        <f t="shared" si="208"/>
        <v>-1766.9574310200962</v>
      </c>
      <c r="J1095" s="18">
        <f t="shared" si="206"/>
        <v>345533.37824687362</v>
      </c>
      <c r="K1095" s="21">
        <f t="shared" si="202"/>
        <v>100.03165215</v>
      </c>
      <c r="L1095" s="21">
        <f t="shared" si="203"/>
        <v>117.30832106234368</v>
      </c>
      <c r="M1095" s="19">
        <f t="shared" si="207"/>
        <v>2000633.0430000001</v>
      </c>
      <c r="N1095" s="19">
        <f t="shared" si="207"/>
        <v>2346166.4212468737</v>
      </c>
    </row>
    <row r="1096" spans="1:14" x14ac:dyDescent="0.15">
      <c r="A1096" s="7">
        <f t="shared" si="204"/>
        <v>43798</v>
      </c>
      <c r="B1096" s="10">
        <f t="shared" si="205"/>
        <v>2000633.0425689826</v>
      </c>
      <c r="C1096" s="3">
        <f t="shared" si="209"/>
        <v>252.05479452054792</v>
      </c>
      <c r="D1096" s="3">
        <f t="shared" si="198"/>
        <v>250.22697230297302</v>
      </c>
      <c r="E1096" s="3">
        <f t="shared" si="199"/>
        <v>-1.8278222175748908</v>
      </c>
      <c r="F1096" s="3">
        <f t="shared" si="200"/>
        <v>2000631.2147467651</v>
      </c>
      <c r="G1096" s="14">
        <f t="shared" si="201"/>
        <v>2000631.2150000001</v>
      </c>
      <c r="I1096" s="18">
        <f t="shared" si="208"/>
        <v>-1768.7852532376712</v>
      </c>
      <c r="J1096" s="18">
        <f t="shared" si="206"/>
        <v>345785.43304139416</v>
      </c>
      <c r="K1096" s="21">
        <f t="shared" si="202"/>
        <v>100.03156075000001</v>
      </c>
      <c r="L1096" s="21">
        <f t="shared" si="203"/>
        <v>117.32083240206973</v>
      </c>
      <c r="M1096" s="19">
        <f t="shared" si="207"/>
        <v>2000631.2150000003</v>
      </c>
      <c r="N1096" s="19">
        <f t="shared" si="207"/>
        <v>2346416.6480413945</v>
      </c>
    </row>
    <row r="1097" spans="1:14" x14ac:dyDescent="0.15">
      <c r="A1097" s="7">
        <f t="shared" si="204"/>
        <v>43799</v>
      </c>
      <c r="B1097" s="10">
        <f t="shared" si="205"/>
        <v>2000631.2147467651</v>
      </c>
      <c r="C1097" s="3">
        <f t="shared" si="209"/>
        <v>252.05479452054792</v>
      </c>
      <c r="D1097" s="3">
        <f t="shared" si="198"/>
        <v>250.22674369012415</v>
      </c>
      <c r="E1097" s="3">
        <f t="shared" si="199"/>
        <v>-1.8280508304237628</v>
      </c>
      <c r="F1097" s="3">
        <f t="shared" si="200"/>
        <v>2000629.3866959347</v>
      </c>
      <c r="G1097" s="14">
        <f t="shared" si="201"/>
        <v>2000629.3870000001</v>
      </c>
      <c r="I1097" s="18">
        <f t="shared" si="208"/>
        <v>-1770.613304068095</v>
      </c>
      <c r="J1097" s="18">
        <f t="shared" si="206"/>
        <v>346037.48783591471</v>
      </c>
      <c r="K1097" s="21">
        <f t="shared" si="202"/>
        <v>100.03146935000001</v>
      </c>
      <c r="L1097" s="21">
        <f t="shared" si="203"/>
        <v>117.33334374179574</v>
      </c>
      <c r="M1097" s="19">
        <f t="shared" si="207"/>
        <v>2000629.3870000001</v>
      </c>
      <c r="N1097" s="19">
        <f t="shared" si="207"/>
        <v>2346666.8748359149</v>
      </c>
    </row>
    <row r="1098" spans="1:14" x14ac:dyDescent="0.15">
      <c r="A1098" s="7">
        <f t="shared" si="204"/>
        <v>43800</v>
      </c>
      <c r="B1098" s="10">
        <f t="shared" si="205"/>
        <v>2000629.3866959347</v>
      </c>
      <c r="C1098" s="3">
        <f t="shared" si="209"/>
        <v>252.05479452054792</v>
      </c>
      <c r="D1098" s="3">
        <f t="shared" si="198"/>
        <v>250.22651504868179</v>
      </c>
      <c r="E1098" s="3">
        <f t="shared" si="199"/>
        <v>-1.828279471866125</v>
      </c>
      <c r="F1098" s="3">
        <f t="shared" si="200"/>
        <v>2000627.5584164627</v>
      </c>
      <c r="G1098" s="14">
        <f t="shared" si="201"/>
        <v>2000627.558</v>
      </c>
      <c r="I1098" s="18">
        <f t="shared" si="208"/>
        <v>-1772.4415835399611</v>
      </c>
      <c r="J1098" s="18">
        <f t="shared" si="206"/>
        <v>346289.54263043526</v>
      </c>
      <c r="K1098" s="21">
        <f t="shared" si="202"/>
        <v>100.03137790000001</v>
      </c>
      <c r="L1098" s="21">
        <f t="shared" si="203"/>
        <v>117.34585503152178</v>
      </c>
      <c r="M1098" s="19">
        <f t="shared" si="207"/>
        <v>2000627.5580000002</v>
      </c>
      <c r="N1098" s="19">
        <f t="shared" si="207"/>
        <v>2346917.1006304356</v>
      </c>
    </row>
    <row r="1099" spans="1:14" x14ac:dyDescent="0.15">
      <c r="A1099" s="7">
        <f t="shared" si="204"/>
        <v>43801</v>
      </c>
      <c r="B1099" s="10">
        <f t="shared" si="205"/>
        <v>2000627.5584164627</v>
      </c>
      <c r="C1099" s="3">
        <f t="shared" si="209"/>
        <v>252.05479452054792</v>
      </c>
      <c r="D1099" s="3">
        <f t="shared" si="198"/>
        <v>250.22628637864233</v>
      </c>
      <c r="E1099" s="3">
        <f t="shared" si="199"/>
        <v>-1.8285081419055871</v>
      </c>
      <c r="F1099" s="3">
        <f t="shared" si="200"/>
        <v>2000625.7299083208</v>
      </c>
      <c r="G1099" s="14">
        <f t="shared" si="201"/>
        <v>2000625.73</v>
      </c>
      <c r="I1099" s="18">
        <f t="shared" si="208"/>
        <v>-1774.2700916818667</v>
      </c>
      <c r="J1099" s="18">
        <f t="shared" si="206"/>
        <v>346541.59742495581</v>
      </c>
      <c r="K1099" s="21">
        <f t="shared" si="202"/>
        <v>100.03128649999999</v>
      </c>
      <c r="L1099" s="21">
        <f t="shared" si="203"/>
        <v>117.35836637124778</v>
      </c>
      <c r="M1099" s="19">
        <f t="shared" si="207"/>
        <v>2000625.73</v>
      </c>
      <c r="N1099" s="19">
        <f t="shared" si="207"/>
        <v>2347167.3274249556</v>
      </c>
    </row>
    <row r="1100" spans="1:14" x14ac:dyDescent="0.15">
      <c r="A1100" s="7">
        <f t="shared" si="204"/>
        <v>43802</v>
      </c>
      <c r="B1100" s="10">
        <f t="shared" si="205"/>
        <v>2000625.7299083208</v>
      </c>
      <c r="C1100" s="3">
        <f t="shared" si="209"/>
        <v>252.05479452054792</v>
      </c>
      <c r="D1100" s="3">
        <f t="shared" ref="D1100:D1163" si="210">B1100*$B$8</f>
        <v>250.22605768000221</v>
      </c>
      <c r="E1100" s="3">
        <f t="shared" ref="E1100:E1163" si="211">D1100-C1100</f>
        <v>-1.8287368405457016</v>
      </c>
      <c r="F1100" s="3">
        <f t="shared" ref="F1100:F1163" si="212">B1100+E1100</f>
        <v>2000623.9011714803</v>
      </c>
      <c r="G1100" s="14">
        <f t="shared" ref="G1100:G1163" si="213">ROUND(B1100+B1100*$B$8-C1100,3)</f>
        <v>2000623.9010000001</v>
      </c>
      <c r="I1100" s="18">
        <f t="shared" si="208"/>
        <v>-1776.0988285224123</v>
      </c>
      <c r="J1100" s="18">
        <f t="shared" si="206"/>
        <v>346793.65221947635</v>
      </c>
      <c r="K1100" s="21">
        <f t="shared" ref="K1100:K1163" si="214">G1100/$E$6*100</f>
        <v>100.03119504999999</v>
      </c>
      <c r="L1100" s="21">
        <f t="shared" ref="L1100:L1163" si="215">K1100+J1100/$E$6*100</f>
        <v>117.3708776609738</v>
      </c>
      <c r="M1100" s="19">
        <f t="shared" si="207"/>
        <v>2000623.9009999998</v>
      </c>
      <c r="N1100" s="19">
        <f t="shared" si="207"/>
        <v>2347417.5532194762</v>
      </c>
    </row>
    <row r="1101" spans="1:14" x14ac:dyDescent="0.15">
      <c r="A1101" s="7">
        <f t="shared" ref="A1101:A1164" si="216">A1100+1</f>
        <v>43803</v>
      </c>
      <c r="B1101" s="10">
        <f t="shared" ref="B1101:B1164" si="217">F1100</f>
        <v>2000623.9011714803</v>
      </c>
      <c r="C1101" s="3">
        <f t="shared" si="209"/>
        <v>252.05479452054792</v>
      </c>
      <c r="D1101" s="3">
        <f t="shared" si="210"/>
        <v>250.22582895275789</v>
      </c>
      <c r="E1101" s="3">
        <f t="shared" si="211"/>
        <v>-1.8289655677900214</v>
      </c>
      <c r="F1101" s="3">
        <f t="shared" si="212"/>
        <v>2000622.0722059126</v>
      </c>
      <c r="G1101" s="14">
        <f t="shared" si="213"/>
        <v>2000622.0719999999</v>
      </c>
      <c r="I1101" s="18">
        <f t="shared" si="208"/>
        <v>-1777.9277940902023</v>
      </c>
      <c r="J1101" s="18">
        <f t="shared" ref="J1101:J1164" si="218">C1101+J1100</f>
        <v>347045.7070139969</v>
      </c>
      <c r="K1101" s="21">
        <f t="shared" si="214"/>
        <v>100.03110360000001</v>
      </c>
      <c r="L1101" s="21">
        <f t="shared" si="215"/>
        <v>117.38338895069985</v>
      </c>
      <c r="M1101" s="19">
        <f t="shared" ref="M1101:N1164" si="219">K1101*$E$6/100</f>
        <v>2000622.0720000002</v>
      </c>
      <c r="N1101" s="19">
        <f t="shared" si="219"/>
        <v>2347667.7790139969</v>
      </c>
    </row>
    <row r="1102" spans="1:14" x14ac:dyDescent="0.15">
      <c r="A1102" s="7">
        <f t="shared" si="216"/>
        <v>43804</v>
      </c>
      <c r="B1102" s="10">
        <f t="shared" si="217"/>
        <v>2000622.0722059126</v>
      </c>
      <c r="C1102" s="3">
        <f t="shared" si="209"/>
        <v>252.05479452054792</v>
      </c>
      <c r="D1102" s="3">
        <f t="shared" si="210"/>
        <v>250.22560019690576</v>
      </c>
      <c r="E1102" s="3">
        <f t="shared" si="211"/>
        <v>-1.829194323642156</v>
      </c>
      <c r="F1102" s="3">
        <f t="shared" si="212"/>
        <v>2000620.2430115889</v>
      </c>
      <c r="G1102" s="14">
        <f t="shared" si="213"/>
        <v>2000620.243</v>
      </c>
      <c r="I1102" s="18">
        <f t="shared" ref="I1102:I1165" si="220">E1102+I1101</f>
        <v>-1779.7569884138445</v>
      </c>
      <c r="J1102" s="18">
        <f t="shared" si="218"/>
        <v>347297.76180851745</v>
      </c>
      <c r="K1102" s="21">
        <f t="shared" si="214"/>
        <v>100.03101215000001</v>
      </c>
      <c r="L1102" s="21">
        <f t="shared" si="215"/>
        <v>117.39590024042587</v>
      </c>
      <c r="M1102" s="19">
        <f t="shared" si="219"/>
        <v>2000620.243</v>
      </c>
      <c r="N1102" s="19">
        <f t="shared" si="219"/>
        <v>2347918.0048085172</v>
      </c>
    </row>
    <row r="1103" spans="1:14" x14ac:dyDescent="0.15">
      <c r="A1103" s="7">
        <f t="shared" si="216"/>
        <v>43805</v>
      </c>
      <c r="B1103" s="10">
        <f t="shared" si="217"/>
        <v>2000620.2430115889</v>
      </c>
      <c r="C1103" s="3">
        <f t="shared" si="209"/>
        <v>252.05479452054792</v>
      </c>
      <c r="D1103" s="3">
        <f t="shared" si="210"/>
        <v>250.22537141244223</v>
      </c>
      <c r="E1103" s="3">
        <f t="shared" si="211"/>
        <v>-1.8294231081056864</v>
      </c>
      <c r="F1103" s="3">
        <f t="shared" si="212"/>
        <v>2000618.4135884808</v>
      </c>
      <c r="G1103" s="14">
        <f t="shared" si="213"/>
        <v>2000618.4140000001</v>
      </c>
      <c r="I1103" s="18">
        <f t="shared" si="220"/>
        <v>-1781.5864115219501</v>
      </c>
      <c r="J1103" s="18">
        <f t="shared" si="218"/>
        <v>347549.81660303799</v>
      </c>
      <c r="K1103" s="21">
        <f t="shared" si="214"/>
        <v>100.03092070000001</v>
      </c>
      <c r="L1103" s="21">
        <f t="shared" si="215"/>
        <v>117.40841153015191</v>
      </c>
      <c r="M1103" s="19">
        <f t="shared" si="219"/>
        <v>2000618.4140000001</v>
      </c>
      <c r="N1103" s="19">
        <f t="shared" si="219"/>
        <v>2348168.2306030379</v>
      </c>
    </row>
    <row r="1104" spans="1:14" x14ac:dyDescent="0.15">
      <c r="A1104" s="7">
        <f t="shared" si="216"/>
        <v>43806</v>
      </c>
      <c r="B1104" s="10">
        <f t="shared" si="217"/>
        <v>2000618.4135884808</v>
      </c>
      <c r="C1104" s="3">
        <f t="shared" si="209"/>
        <v>252.05479452054792</v>
      </c>
      <c r="D1104" s="3">
        <f t="shared" si="210"/>
        <v>250.22514259936372</v>
      </c>
      <c r="E1104" s="3">
        <f t="shared" si="211"/>
        <v>-1.829651921184194</v>
      </c>
      <c r="F1104" s="3">
        <f t="shared" si="212"/>
        <v>2000616.5839365595</v>
      </c>
      <c r="G1104" s="14">
        <f t="shared" si="213"/>
        <v>2000616.584</v>
      </c>
      <c r="I1104" s="18">
        <f t="shared" si="220"/>
        <v>-1783.4160634431344</v>
      </c>
      <c r="J1104" s="18">
        <f t="shared" si="218"/>
        <v>347801.87139755854</v>
      </c>
      <c r="K1104" s="21">
        <f t="shared" si="214"/>
        <v>100.0308292</v>
      </c>
      <c r="L1104" s="21">
        <f t="shared" si="215"/>
        <v>117.42092276987793</v>
      </c>
      <c r="M1104" s="19">
        <f t="shared" si="219"/>
        <v>2000616.584</v>
      </c>
      <c r="N1104" s="19">
        <f t="shared" si="219"/>
        <v>2348418.4553975589</v>
      </c>
    </row>
    <row r="1105" spans="1:14" x14ac:dyDescent="0.15">
      <c r="A1105" s="7">
        <f t="shared" si="216"/>
        <v>43807</v>
      </c>
      <c r="B1105" s="10">
        <f t="shared" si="217"/>
        <v>2000616.5839365595</v>
      </c>
      <c r="C1105" s="3">
        <f t="shared" si="209"/>
        <v>252.05479452054792</v>
      </c>
      <c r="D1105" s="3">
        <f t="shared" si="210"/>
        <v>250.22491375766668</v>
      </c>
      <c r="E1105" s="3">
        <f t="shared" si="211"/>
        <v>-1.8298807628812312</v>
      </c>
      <c r="F1105" s="3">
        <f t="shared" si="212"/>
        <v>2000614.7540557967</v>
      </c>
      <c r="G1105" s="14">
        <f t="shared" si="213"/>
        <v>2000614.754</v>
      </c>
      <c r="I1105" s="18">
        <f t="shared" si="220"/>
        <v>-1785.2459442060156</v>
      </c>
      <c r="J1105" s="18">
        <f t="shared" si="218"/>
        <v>348053.92619207909</v>
      </c>
      <c r="K1105" s="21">
        <f t="shared" si="214"/>
        <v>100.03073769999999</v>
      </c>
      <c r="L1105" s="21">
        <f t="shared" si="215"/>
        <v>117.43343400960394</v>
      </c>
      <c r="M1105" s="19">
        <f t="shared" si="219"/>
        <v>2000614.7539999997</v>
      </c>
      <c r="N1105" s="19">
        <f t="shared" si="219"/>
        <v>2348668.6801920789</v>
      </c>
    </row>
    <row r="1106" spans="1:14" x14ac:dyDescent="0.15">
      <c r="A1106" s="7">
        <f t="shared" si="216"/>
        <v>43808</v>
      </c>
      <c r="B1106" s="10">
        <f t="shared" si="217"/>
        <v>2000614.7540557967</v>
      </c>
      <c r="C1106" s="3">
        <f t="shared" si="209"/>
        <v>252.05479452054792</v>
      </c>
      <c r="D1106" s="3">
        <f t="shared" si="210"/>
        <v>250.22468488734754</v>
      </c>
      <c r="E1106" s="3">
        <f t="shared" si="211"/>
        <v>-1.8301096332003794</v>
      </c>
      <c r="F1106" s="3">
        <f t="shared" si="212"/>
        <v>2000612.9239461634</v>
      </c>
      <c r="G1106" s="14">
        <f t="shared" si="213"/>
        <v>2000612.9240000001</v>
      </c>
      <c r="I1106" s="18">
        <f t="shared" si="220"/>
        <v>-1787.076053839216</v>
      </c>
      <c r="J1106" s="18">
        <f t="shared" si="218"/>
        <v>348305.98098659964</v>
      </c>
      <c r="K1106" s="21">
        <f t="shared" si="214"/>
        <v>100.03064619999999</v>
      </c>
      <c r="L1106" s="21">
        <f t="shared" si="215"/>
        <v>117.44594524932998</v>
      </c>
      <c r="M1106" s="19">
        <f t="shared" si="219"/>
        <v>2000612.9239999996</v>
      </c>
      <c r="N1106" s="19">
        <f t="shared" si="219"/>
        <v>2348918.9049865995</v>
      </c>
    </row>
    <row r="1107" spans="1:14" x14ac:dyDescent="0.15">
      <c r="A1107" s="7">
        <f t="shared" si="216"/>
        <v>43809</v>
      </c>
      <c r="B1107" s="10">
        <f t="shared" si="217"/>
        <v>2000612.9239461634</v>
      </c>
      <c r="C1107" s="3">
        <f t="shared" si="209"/>
        <v>252.05479452054792</v>
      </c>
      <c r="D1107" s="3">
        <f t="shared" si="210"/>
        <v>250.22445598840267</v>
      </c>
      <c r="E1107" s="3">
        <f t="shared" si="211"/>
        <v>-1.8303385321452481</v>
      </c>
      <c r="F1107" s="3">
        <f t="shared" si="212"/>
        <v>2000611.0936076313</v>
      </c>
      <c r="G1107" s="14">
        <f t="shared" si="213"/>
        <v>2000611.094</v>
      </c>
      <c r="I1107" s="18">
        <f t="shared" si="220"/>
        <v>-1788.9063923713613</v>
      </c>
      <c r="J1107" s="18">
        <f t="shared" si="218"/>
        <v>348558.03578112018</v>
      </c>
      <c r="K1107" s="21">
        <f t="shared" si="214"/>
        <v>100.0305547</v>
      </c>
      <c r="L1107" s="21">
        <f t="shared" si="215"/>
        <v>117.458456489056</v>
      </c>
      <c r="M1107" s="19">
        <f t="shared" si="219"/>
        <v>2000611.094</v>
      </c>
      <c r="N1107" s="19">
        <f t="shared" si="219"/>
        <v>2349169.12978112</v>
      </c>
    </row>
    <row r="1108" spans="1:14" x14ac:dyDescent="0.15">
      <c r="A1108" s="7">
        <f t="shared" si="216"/>
        <v>43810</v>
      </c>
      <c r="B1108" s="10">
        <f t="shared" si="217"/>
        <v>2000611.0936076313</v>
      </c>
      <c r="C1108" s="3">
        <f t="shared" si="209"/>
        <v>252.05479452054792</v>
      </c>
      <c r="D1108" s="3">
        <f t="shared" si="210"/>
        <v>250.22422706082853</v>
      </c>
      <c r="E1108" s="3">
        <f t="shared" si="211"/>
        <v>-1.8305674597193899</v>
      </c>
      <c r="F1108" s="3">
        <f t="shared" si="212"/>
        <v>2000609.2630401715</v>
      </c>
      <c r="G1108" s="14">
        <f t="shared" si="213"/>
        <v>2000609.263</v>
      </c>
      <c r="I1108" s="18">
        <f t="shared" si="220"/>
        <v>-1790.7369598310806</v>
      </c>
      <c r="J1108" s="18">
        <f t="shared" si="218"/>
        <v>348810.09057564073</v>
      </c>
      <c r="K1108" s="21">
        <f t="shared" si="214"/>
        <v>100.03046314999999</v>
      </c>
      <c r="L1108" s="21">
        <f t="shared" si="215"/>
        <v>117.47096767878202</v>
      </c>
      <c r="M1108" s="19">
        <f t="shared" si="219"/>
        <v>2000609.2629999998</v>
      </c>
      <c r="N1108" s="19">
        <f t="shared" si="219"/>
        <v>2349419.3535756404</v>
      </c>
    </row>
    <row r="1109" spans="1:14" x14ac:dyDescent="0.15">
      <c r="A1109" s="7">
        <f t="shared" si="216"/>
        <v>43811</v>
      </c>
      <c r="B1109" s="10">
        <f t="shared" si="217"/>
        <v>2000609.2630401715</v>
      </c>
      <c r="C1109" s="3">
        <f t="shared" si="209"/>
        <v>252.05479452054792</v>
      </c>
      <c r="D1109" s="3">
        <f t="shared" si="210"/>
        <v>250.2239981046215</v>
      </c>
      <c r="E1109" s="3">
        <f t="shared" si="211"/>
        <v>-1.8307964159264145</v>
      </c>
      <c r="F1109" s="3">
        <f t="shared" si="212"/>
        <v>2000607.4322437556</v>
      </c>
      <c r="G1109" s="14">
        <f t="shared" si="213"/>
        <v>2000607.432</v>
      </c>
      <c r="I1109" s="18">
        <f t="shared" si="220"/>
        <v>-1792.5677562470071</v>
      </c>
      <c r="J1109" s="18">
        <f t="shared" si="218"/>
        <v>349062.14537016128</v>
      </c>
      <c r="K1109" s="21">
        <f t="shared" si="214"/>
        <v>100.03037160000001</v>
      </c>
      <c r="L1109" s="21">
        <f t="shared" si="215"/>
        <v>117.48347886850807</v>
      </c>
      <c r="M1109" s="19">
        <f t="shared" si="219"/>
        <v>2000607.4320000003</v>
      </c>
      <c r="N1109" s="19">
        <f t="shared" si="219"/>
        <v>2349669.5773701612</v>
      </c>
    </row>
    <row r="1110" spans="1:14" x14ac:dyDescent="0.15">
      <c r="A1110" s="7">
        <f t="shared" si="216"/>
        <v>43812</v>
      </c>
      <c r="B1110" s="10">
        <f t="shared" si="217"/>
        <v>2000607.4322437556</v>
      </c>
      <c r="C1110" s="3">
        <f t="shared" si="209"/>
        <v>252.05479452054792</v>
      </c>
      <c r="D1110" s="3">
        <f t="shared" si="210"/>
        <v>250.22376911977804</v>
      </c>
      <c r="E1110" s="3">
        <f t="shared" si="211"/>
        <v>-1.8310254007698745</v>
      </c>
      <c r="F1110" s="3">
        <f t="shared" si="212"/>
        <v>2000605.6012183549</v>
      </c>
      <c r="G1110" s="14">
        <f t="shared" si="213"/>
        <v>2000605.601</v>
      </c>
      <c r="I1110" s="18">
        <f t="shared" si="220"/>
        <v>-1794.398781647777</v>
      </c>
      <c r="J1110" s="18">
        <f t="shared" si="218"/>
        <v>349314.20016468182</v>
      </c>
      <c r="K1110" s="21">
        <f t="shared" si="214"/>
        <v>100.03028005000002</v>
      </c>
      <c r="L1110" s="21">
        <f t="shared" si="215"/>
        <v>117.4959900582341</v>
      </c>
      <c r="M1110" s="19">
        <f t="shared" si="219"/>
        <v>2000605.6010000003</v>
      </c>
      <c r="N1110" s="19">
        <f t="shared" si="219"/>
        <v>2349919.801164682</v>
      </c>
    </row>
    <row r="1111" spans="1:14" x14ac:dyDescent="0.15">
      <c r="A1111" s="7">
        <f t="shared" si="216"/>
        <v>43813</v>
      </c>
      <c r="B1111" s="10">
        <f t="shared" si="217"/>
        <v>2000605.6012183549</v>
      </c>
      <c r="C1111" s="3">
        <f t="shared" si="209"/>
        <v>252.05479452054792</v>
      </c>
      <c r="D1111" s="3">
        <f t="shared" si="210"/>
        <v>250.22354010629456</v>
      </c>
      <c r="E1111" s="3">
        <f t="shared" si="211"/>
        <v>-1.8312544142533511</v>
      </c>
      <c r="F1111" s="3">
        <f t="shared" si="212"/>
        <v>2000603.7699639406</v>
      </c>
      <c r="G1111" s="14">
        <f t="shared" si="213"/>
        <v>2000603.77</v>
      </c>
      <c r="I1111" s="18">
        <f t="shared" si="220"/>
        <v>-1796.2300360620304</v>
      </c>
      <c r="J1111" s="18">
        <f t="shared" si="218"/>
        <v>349566.25495920237</v>
      </c>
      <c r="K1111" s="21">
        <f t="shared" si="214"/>
        <v>100.03018850000001</v>
      </c>
      <c r="L1111" s="21">
        <f t="shared" si="215"/>
        <v>117.50850124796013</v>
      </c>
      <c r="M1111" s="19">
        <f t="shared" si="219"/>
        <v>2000603.7700000003</v>
      </c>
      <c r="N1111" s="19">
        <f t="shared" si="219"/>
        <v>2350170.0249592024</v>
      </c>
    </row>
    <row r="1112" spans="1:14" x14ac:dyDescent="0.15">
      <c r="A1112" s="7">
        <f t="shared" si="216"/>
        <v>43814</v>
      </c>
      <c r="B1112" s="10">
        <f t="shared" si="217"/>
        <v>2000603.7699639406</v>
      </c>
      <c r="C1112" s="3">
        <f t="shared" si="209"/>
        <v>252.05479452054792</v>
      </c>
      <c r="D1112" s="3">
        <f t="shared" si="210"/>
        <v>250.22331106416749</v>
      </c>
      <c r="E1112" s="3">
        <f t="shared" si="211"/>
        <v>-1.8314834563804254</v>
      </c>
      <c r="F1112" s="3">
        <f t="shared" si="212"/>
        <v>2000601.9384804843</v>
      </c>
      <c r="G1112" s="14">
        <f t="shared" si="213"/>
        <v>2000601.9380000001</v>
      </c>
      <c r="I1112" s="18">
        <f t="shared" si="220"/>
        <v>-1798.0615195184109</v>
      </c>
      <c r="J1112" s="18">
        <f t="shared" si="218"/>
        <v>349818.30975372292</v>
      </c>
      <c r="K1112" s="21">
        <f t="shared" si="214"/>
        <v>100.0300969</v>
      </c>
      <c r="L1112" s="21">
        <f t="shared" si="215"/>
        <v>117.52101238768614</v>
      </c>
      <c r="M1112" s="19">
        <f t="shared" si="219"/>
        <v>2000601.9380000001</v>
      </c>
      <c r="N1112" s="19">
        <f t="shared" si="219"/>
        <v>2350420.2477537231</v>
      </c>
    </row>
    <row r="1113" spans="1:14" x14ac:dyDescent="0.15">
      <c r="A1113" s="7">
        <f t="shared" si="216"/>
        <v>43815</v>
      </c>
      <c r="B1113" s="10">
        <f t="shared" si="217"/>
        <v>2000601.9384804843</v>
      </c>
      <c r="C1113" s="3">
        <f t="shared" si="209"/>
        <v>252.05479452054792</v>
      </c>
      <c r="D1113" s="3">
        <f t="shared" si="210"/>
        <v>250.22308199339321</v>
      </c>
      <c r="E1113" s="3">
        <f t="shared" si="211"/>
        <v>-1.831712527154707</v>
      </c>
      <c r="F1113" s="3">
        <f t="shared" si="212"/>
        <v>2000600.1067679571</v>
      </c>
      <c r="G1113" s="14">
        <f t="shared" si="213"/>
        <v>2000600.1070000001</v>
      </c>
      <c r="I1113" s="18">
        <f t="shared" si="220"/>
        <v>-1799.8932320455656</v>
      </c>
      <c r="J1113" s="18">
        <f t="shared" si="218"/>
        <v>350070.36454824347</v>
      </c>
      <c r="K1113" s="21">
        <f t="shared" si="214"/>
        <v>100.03000535</v>
      </c>
      <c r="L1113" s="21">
        <f t="shared" si="215"/>
        <v>117.53352357741217</v>
      </c>
      <c r="M1113" s="19">
        <f t="shared" si="219"/>
        <v>2000600.1069999998</v>
      </c>
      <c r="N1113" s="19">
        <f t="shared" si="219"/>
        <v>2350670.4715482434</v>
      </c>
    </row>
    <row r="1114" spans="1:14" x14ac:dyDescent="0.15">
      <c r="A1114" s="7">
        <f t="shared" si="216"/>
        <v>43816</v>
      </c>
      <c r="B1114" s="10">
        <f t="shared" si="217"/>
        <v>2000600.1067679571</v>
      </c>
      <c r="C1114" s="3">
        <f t="shared" si="209"/>
        <v>252.05479452054792</v>
      </c>
      <c r="D1114" s="3">
        <f t="shared" si="210"/>
        <v>250.22285289396814</v>
      </c>
      <c r="E1114" s="3">
        <f t="shared" si="211"/>
        <v>-1.831941626579777</v>
      </c>
      <c r="F1114" s="3">
        <f t="shared" si="212"/>
        <v>2000598.2748263306</v>
      </c>
      <c r="G1114" s="14">
        <f t="shared" si="213"/>
        <v>2000598.2749999999</v>
      </c>
      <c r="I1114" s="18">
        <f t="shared" si="220"/>
        <v>-1801.7251736721453</v>
      </c>
      <c r="J1114" s="18">
        <f t="shared" si="218"/>
        <v>350322.41934276401</v>
      </c>
      <c r="K1114" s="21">
        <f t="shared" si="214"/>
        <v>100.02991374999999</v>
      </c>
      <c r="L1114" s="21">
        <f t="shared" si="215"/>
        <v>117.5460347171382</v>
      </c>
      <c r="M1114" s="19">
        <f t="shared" si="219"/>
        <v>2000598.2749999997</v>
      </c>
      <c r="N1114" s="19">
        <f t="shared" si="219"/>
        <v>2350920.6943427641</v>
      </c>
    </row>
    <row r="1115" spans="1:14" x14ac:dyDescent="0.15">
      <c r="A1115" s="7">
        <f t="shared" si="216"/>
        <v>43817</v>
      </c>
      <c r="B1115" s="10">
        <f t="shared" si="217"/>
        <v>2000598.2748263306</v>
      </c>
      <c r="C1115" s="3">
        <f t="shared" si="209"/>
        <v>252.05479452054792</v>
      </c>
      <c r="D1115" s="3">
        <f t="shared" si="210"/>
        <v>250.22262376588876</v>
      </c>
      <c r="E1115" s="3">
        <f t="shared" si="211"/>
        <v>-1.8321707546591597</v>
      </c>
      <c r="F1115" s="3">
        <f t="shared" si="212"/>
        <v>2000596.4426555759</v>
      </c>
      <c r="G1115" s="14">
        <f t="shared" si="213"/>
        <v>2000596.443</v>
      </c>
      <c r="I1115" s="18">
        <f t="shared" si="220"/>
        <v>-1803.5573444268043</v>
      </c>
      <c r="J1115" s="18">
        <f t="shared" si="218"/>
        <v>350574.47413728456</v>
      </c>
      <c r="K1115" s="21">
        <f t="shared" si="214"/>
        <v>100.02982215</v>
      </c>
      <c r="L1115" s="21">
        <f t="shared" si="215"/>
        <v>117.55854585686423</v>
      </c>
      <c r="M1115" s="19">
        <f t="shared" si="219"/>
        <v>2000596.4430000002</v>
      </c>
      <c r="N1115" s="19">
        <f t="shared" si="219"/>
        <v>2351170.9171372848</v>
      </c>
    </row>
    <row r="1116" spans="1:14" x14ac:dyDescent="0.15">
      <c r="A1116" s="7">
        <f t="shared" si="216"/>
        <v>43818</v>
      </c>
      <c r="B1116" s="10">
        <f t="shared" si="217"/>
        <v>2000596.4426555759</v>
      </c>
      <c r="C1116" s="3">
        <f t="shared" si="209"/>
        <v>252.05479452054792</v>
      </c>
      <c r="D1116" s="3">
        <f t="shared" si="210"/>
        <v>250.22239460915139</v>
      </c>
      <c r="E1116" s="3">
        <f t="shared" si="211"/>
        <v>-1.8323999113965215</v>
      </c>
      <c r="F1116" s="3">
        <f t="shared" si="212"/>
        <v>2000594.6102556644</v>
      </c>
      <c r="G1116" s="14">
        <f t="shared" si="213"/>
        <v>2000594.61</v>
      </c>
      <c r="I1116" s="18">
        <f t="shared" si="220"/>
        <v>-1805.3897443382009</v>
      </c>
      <c r="J1116" s="18">
        <f t="shared" si="218"/>
        <v>350826.52893180511</v>
      </c>
      <c r="K1116" s="21">
        <f t="shared" si="214"/>
        <v>100.02973050000001</v>
      </c>
      <c r="L1116" s="21">
        <f t="shared" si="215"/>
        <v>117.57105694659026</v>
      </c>
      <c r="M1116" s="19">
        <f t="shared" si="219"/>
        <v>2000594.6100000003</v>
      </c>
      <c r="N1116" s="19">
        <f t="shared" si="219"/>
        <v>2351421.1389318053</v>
      </c>
    </row>
    <row r="1117" spans="1:14" x14ac:dyDescent="0.15">
      <c r="A1117" s="7">
        <f t="shared" si="216"/>
        <v>43819</v>
      </c>
      <c r="B1117" s="10">
        <f t="shared" si="217"/>
        <v>2000594.6102556644</v>
      </c>
      <c r="C1117" s="3">
        <f t="shared" si="209"/>
        <v>252.05479452054792</v>
      </c>
      <c r="D1117" s="3">
        <f t="shared" si="210"/>
        <v>250.2221654237525</v>
      </c>
      <c r="E1117" s="3">
        <f t="shared" si="211"/>
        <v>-1.8326290967954151</v>
      </c>
      <c r="F1117" s="3">
        <f t="shared" si="212"/>
        <v>2000592.7776265678</v>
      </c>
      <c r="G1117" s="14">
        <f t="shared" si="213"/>
        <v>2000592.7779999999</v>
      </c>
      <c r="I1117" s="18">
        <f t="shared" si="220"/>
        <v>-1807.2223734349964</v>
      </c>
      <c r="J1117" s="18">
        <f t="shared" si="218"/>
        <v>351078.58372632565</v>
      </c>
      <c r="K1117" s="21">
        <f t="shared" si="214"/>
        <v>100.02963890000001</v>
      </c>
      <c r="L1117" s="21">
        <f t="shared" si="215"/>
        <v>117.58356808631629</v>
      </c>
      <c r="M1117" s="19">
        <f t="shared" si="219"/>
        <v>2000592.7780000002</v>
      </c>
      <c r="N1117" s="19">
        <f t="shared" si="219"/>
        <v>2351671.3617263259</v>
      </c>
    </row>
    <row r="1118" spans="1:14" x14ac:dyDescent="0.15">
      <c r="A1118" s="7">
        <f t="shared" si="216"/>
        <v>43820</v>
      </c>
      <c r="B1118" s="10">
        <f t="shared" si="217"/>
        <v>2000592.7776265678</v>
      </c>
      <c r="C1118" s="3">
        <f t="shared" si="209"/>
        <v>252.05479452054792</v>
      </c>
      <c r="D1118" s="3">
        <f t="shared" si="210"/>
        <v>250.22193620968852</v>
      </c>
      <c r="E1118" s="3">
        <f t="shared" si="211"/>
        <v>-1.8328583108593932</v>
      </c>
      <c r="F1118" s="3">
        <f t="shared" si="212"/>
        <v>2000590.944768257</v>
      </c>
      <c r="G1118" s="14">
        <f t="shared" si="213"/>
        <v>2000590.9450000001</v>
      </c>
      <c r="I1118" s="18">
        <f t="shared" si="220"/>
        <v>-1809.0552317458557</v>
      </c>
      <c r="J1118" s="18">
        <f t="shared" si="218"/>
        <v>351330.6385208462</v>
      </c>
      <c r="K1118" s="21">
        <f t="shared" si="214"/>
        <v>100.02954724999999</v>
      </c>
      <c r="L1118" s="21">
        <f t="shared" si="215"/>
        <v>117.59607917604231</v>
      </c>
      <c r="M1118" s="19">
        <f t="shared" si="219"/>
        <v>2000590.9450000001</v>
      </c>
      <c r="N1118" s="19">
        <f t="shared" si="219"/>
        <v>2351921.583520846</v>
      </c>
    </row>
    <row r="1119" spans="1:14" x14ac:dyDescent="0.15">
      <c r="A1119" s="7">
        <f t="shared" si="216"/>
        <v>43821</v>
      </c>
      <c r="B1119" s="10">
        <f t="shared" si="217"/>
        <v>2000590.944768257</v>
      </c>
      <c r="C1119" s="3">
        <f t="shared" si="209"/>
        <v>252.05479452054792</v>
      </c>
      <c r="D1119" s="3">
        <f t="shared" si="210"/>
        <v>250.22170696695585</v>
      </c>
      <c r="E1119" s="3">
        <f t="shared" si="211"/>
        <v>-1.8330875535920654</v>
      </c>
      <c r="F1119" s="3">
        <f t="shared" si="212"/>
        <v>2000589.1116807035</v>
      </c>
      <c r="G1119" s="14">
        <f t="shared" si="213"/>
        <v>2000589.112</v>
      </c>
      <c r="I1119" s="18">
        <f t="shared" si="220"/>
        <v>-1810.8883192994479</v>
      </c>
      <c r="J1119" s="18">
        <f t="shared" si="218"/>
        <v>351582.69331536675</v>
      </c>
      <c r="K1119" s="21">
        <f t="shared" si="214"/>
        <v>100.02945560000001</v>
      </c>
      <c r="L1119" s="21">
        <f t="shared" si="215"/>
        <v>117.60859026576834</v>
      </c>
      <c r="M1119" s="19">
        <f t="shared" si="219"/>
        <v>2000589.1120000002</v>
      </c>
      <c r="N1119" s="19">
        <f t="shared" si="219"/>
        <v>2352171.8053153669</v>
      </c>
    </row>
    <row r="1120" spans="1:14" x14ac:dyDescent="0.15">
      <c r="A1120" s="7">
        <f t="shared" si="216"/>
        <v>43822</v>
      </c>
      <c r="B1120" s="10">
        <f t="shared" si="217"/>
        <v>2000589.1116807035</v>
      </c>
      <c r="C1120" s="3">
        <f t="shared" si="209"/>
        <v>252.05479452054792</v>
      </c>
      <c r="D1120" s="3">
        <f t="shared" si="210"/>
        <v>250.22147769555087</v>
      </c>
      <c r="E1120" s="3">
        <f t="shared" si="211"/>
        <v>-1.8333168249970413</v>
      </c>
      <c r="F1120" s="3">
        <f t="shared" si="212"/>
        <v>2000587.2783638784</v>
      </c>
      <c r="G1120" s="14">
        <f t="shared" si="213"/>
        <v>2000587.2779999999</v>
      </c>
      <c r="I1120" s="18">
        <f t="shared" si="220"/>
        <v>-1812.721636124445</v>
      </c>
      <c r="J1120" s="18">
        <f t="shared" si="218"/>
        <v>351834.7481098873</v>
      </c>
      <c r="K1120" s="21">
        <f t="shared" si="214"/>
        <v>100.02936389999999</v>
      </c>
      <c r="L1120" s="21">
        <f t="shared" si="215"/>
        <v>117.62110130549436</v>
      </c>
      <c r="M1120" s="19">
        <f t="shared" si="219"/>
        <v>2000587.2779999999</v>
      </c>
      <c r="N1120" s="19">
        <f t="shared" si="219"/>
        <v>2352422.0261098873</v>
      </c>
    </row>
    <row r="1121" spans="1:14" x14ac:dyDescent="0.15">
      <c r="A1121" s="7">
        <f t="shared" si="216"/>
        <v>43823</v>
      </c>
      <c r="B1121" s="10">
        <f t="shared" si="217"/>
        <v>2000587.2783638784</v>
      </c>
      <c r="C1121" s="3">
        <f t="shared" si="209"/>
        <v>252.05479452054792</v>
      </c>
      <c r="D1121" s="3">
        <f t="shared" si="210"/>
        <v>250.22124839547004</v>
      </c>
      <c r="E1121" s="3">
        <f t="shared" si="211"/>
        <v>-1.8335461250778735</v>
      </c>
      <c r="F1121" s="3">
        <f t="shared" si="212"/>
        <v>2000585.4448177533</v>
      </c>
      <c r="G1121" s="14">
        <f t="shared" si="213"/>
        <v>2000585.4450000001</v>
      </c>
      <c r="I1121" s="18">
        <f t="shared" si="220"/>
        <v>-1814.5551822495229</v>
      </c>
      <c r="J1121" s="18">
        <f t="shared" si="218"/>
        <v>352086.80290440784</v>
      </c>
      <c r="K1121" s="21">
        <f t="shared" si="214"/>
        <v>100.02927225000001</v>
      </c>
      <c r="L1121" s="21">
        <f t="shared" si="215"/>
        <v>117.6336123952204</v>
      </c>
      <c r="M1121" s="19">
        <f t="shared" si="219"/>
        <v>2000585.4450000001</v>
      </c>
      <c r="N1121" s="19">
        <f t="shared" si="219"/>
        <v>2352672.2479044078</v>
      </c>
    </row>
    <row r="1122" spans="1:14" x14ac:dyDescent="0.15">
      <c r="A1122" s="7">
        <f t="shared" si="216"/>
        <v>43824</v>
      </c>
      <c r="B1122" s="10">
        <f t="shared" si="217"/>
        <v>2000585.4448177533</v>
      </c>
      <c r="C1122" s="3">
        <f t="shared" si="209"/>
        <v>252.05479452054792</v>
      </c>
      <c r="D1122" s="3">
        <f t="shared" si="210"/>
        <v>250.22101906670974</v>
      </c>
      <c r="E1122" s="3">
        <f t="shared" si="211"/>
        <v>-1.8337754538381716</v>
      </c>
      <c r="F1122" s="3">
        <f t="shared" si="212"/>
        <v>2000583.6110422995</v>
      </c>
      <c r="G1122" s="14">
        <f t="shared" si="213"/>
        <v>2000583.611</v>
      </c>
      <c r="I1122" s="18">
        <f t="shared" si="220"/>
        <v>-1816.388957703361</v>
      </c>
      <c r="J1122" s="18">
        <f t="shared" si="218"/>
        <v>352338.85769892839</v>
      </c>
      <c r="K1122" s="21">
        <f t="shared" si="214"/>
        <v>100.02918055000001</v>
      </c>
      <c r="L1122" s="21">
        <f t="shared" si="215"/>
        <v>117.64612343494642</v>
      </c>
      <c r="M1122" s="19">
        <f t="shared" si="219"/>
        <v>2000583.6110000003</v>
      </c>
      <c r="N1122" s="19">
        <f t="shared" si="219"/>
        <v>2352922.4686989281</v>
      </c>
    </row>
    <row r="1123" spans="1:14" x14ac:dyDescent="0.15">
      <c r="A1123" s="7">
        <f t="shared" si="216"/>
        <v>43825</v>
      </c>
      <c r="B1123" s="10">
        <f t="shared" si="217"/>
        <v>2000583.6110422995</v>
      </c>
      <c r="C1123" s="3">
        <f t="shared" si="209"/>
        <v>252.05479452054792</v>
      </c>
      <c r="D1123" s="3">
        <f t="shared" si="210"/>
        <v>250.2207897092664</v>
      </c>
      <c r="E1123" s="3">
        <f t="shared" si="211"/>
        <v>-1.8340048112815168</v>
      </c>
      <c r="F1123" s="3">
        <f t="shared" si="212"/>
        <v>2000581.7770374883</v>
      </c>
      <c r="G1123" s="14">
        <f t="shared" si="213"/>
        <v>2000581.777</v>
      </c>
      <c r="I1123" s="18">
        <f t="shared" si="220"/>
        <v>-1818.2229625146426</v>
      </c>
      <c r="J1123" s="18">
        <f t="shared" si="218"/>
        <v>352590.91249344894</v>
      </c>
      <c r="K1123" s="21">
        <f t="shared" si="214"/>
        <v>100.02908884999999</v>
      </c>
      <c r="L1123" s="21">
        <f t="shared" si="215"/>
        <v>117.65863447467244</v>
      </c>
      <c r="M1123" s="19">
        <f t="shared" si="219"/>
        <v>2000581.7769999998</v>
      </c>
      <c r="N1123" s="19">
        <f t="shared" si="219"/>
        <v>2353172.6894934489</v>
      </c>
    </row>
    <row r="1124" spans="1:14" x14ac:dyDescent="0.15">
      <c r="A1124" s="7">
        <f t="shared" si="216"/>
        <v>43826</v>
      </c>
      <c r="B1124" s="10">
        <f t="shared" si="217"/>
        <v>2000581.7770374883</v>
      </c>
      <c r="C1124" s="3">
        <f t="shared" si="209"/>
        <v>252.05479452054792</v>
      </c>
      <c r="D1124" s="3">
        <f t="shared" si="210"/>
        <v>250.22056032313645</v>
      </c>
      <c r="E1124" s="3">
        <f t="shared" si="211"/>
        <v>-1.8342341974114618</v>
      </c>
      <c r="F1124" s="3">
        <f t="shared" si="212"/>
        <v>2000579.9428032909</v>
      </c>
      <c r="G1124" s="14">
        <f t="shared" si="213"/>
        <v>2000579.943</v>
      </c>
      <c r="I1124" s="18">
        <f t="shared" si="220"/>
        <v>-1820.0571967120541</v>
      </c>
      <c r="J1124" s="18">
        <f t="shared" si="218"/>
        <v>352842.96728796948</v>
      </c>
      <c r="K1124" s="21">
        <f t="shared" si="214"/>
        <v>100.02899715</v>
      </c>
      <c r="L1124" s="21">
        <f t="shared" si="215"/>
        <v>117.67114551439846</v>
      </c>
      <c r="M1124" s="19">
        <f t="shared" si="219"/>
        <v>2000579.9429999997</v>
      </c>
      <c r="N1124" s="19">
        <f t="shared" si="219"/>
        <v>2353422.9102879693</v>
      </c>
    </row>
    <row r="1125" spans="1:14" x14ac:dyDescent="0.15">
      <c r="A1125" s="7">
        <f t="shared" si="216"/>
        <v>43827</v>
      </c>
      <c r="B1125" s="10">
        <f t="shared" si="217"/>
        <v>2000579.9428032909</v>
      </c>
      <c r="C1125" s="3">
        <f t="shared" si="209"/>
        <v>252.05479452054792</v>
      </c>
      <c r="D1125" s="3">
        <f t="shared" si="210"/>
        <v>250.22033090831627</v>
      </c>
      <c r="E1125" s="3">
        <f t="shared" si="211"/>
        <v>-1.8344636122316444</v>
      </c>
      <c r="F1125" s="3">
        <f t="shared" si="212"/>
        <v>2000578.1083396787</v>
      </c>
      <c r="G1125" s="14">
        <f t="shared" si="213"/>
        <v>2000578.108</v>
      </c>
      <c r="I1125" s="18">
        <f t="shared" si="220"/>
        <v>-1821.8916603242858</v>
      </c>
      <c r="J1125" s="18">
        <f t="shared" si="218"/>
        <v>353095.02208249003</v>
      </c>
      <c r="K1125" s="21">
        <f t="shared" si="214"/>
        <v>100.0289054</v>
      </c>
      <c r="L1125" s="21">
        <f t="shared" si="215"/>
        <v>117.6836565041245</v>
      </c>
      <c r="M1125" s="19">
        <f t="shared" si="219"/>
        <v>2000578.108</v>
      </c>
      <c r="N1125" s="19">
        <f t="shared" si="219"/>
        <v>2353673.1300824899</v>
      </c>
    </row>
    <row r="1126" spans="1:14" x14ac:dyDescent="0.15">
      <c r="A1126" s="7">
        <f t="shared" si="216"/>
        <v>43828</v>
      </c>
      <c r="B1126" s="10">
        <f t="shared" si="217"/>
        <v>2000578.1083396787</v>
      </c>
      <c r="C1126" s="3">
        <f t="shared" ref="C1126:C1189" si="221">$N$7*$E$6/100</f>
        <v>252.05479452054792</v>
      </c>
      <c r="D1126" s="3">
        <f t="shared" si="210"/>
        <v>250.2201014648023</v>
      </c>
      <c r="E1126" s="3">
        <f t="shared" si="211"/>
        <v>-1.8346930557456176</v>
      </c>
      <c r="F1126" s="3">
        <f t="shared" si="212"/>
        <v>2000576.2736466229</v>
      </c>
      <c r="G1126" s="14">
        <f t="shared" si="213"/>
        <v>2000576.274</v>
      </c>
      <c r="I1126" s="18">
        <f t="shared" si="220"/>
        <v>-1823.7263533800315</v>
      </c>
      <c r="J1126" s="18">
        <f t="shared" si="218"/>
        <v>353347.07687701058</v>
      </c>
      <c r="K1126" s="21">
        <f t="shared" si="214"/>
        <v>100.0288137</v>
      </c>
      <c r="L1126" s="21">
        <f t="shared" si="215"/>
        <v>117.69616754385052</v>
      </c>
      <c r="M1126" s="19">
        <f t="shared" si="219"/>
        <v>2000576.274</v>
      </c>
      <c r="N1126" s="19">
        <f t="shared" si="219"/>
        <v>2353923.3508770107</v>
      </c>
    </row>
    <row r="1127" spans="1:14" x14ac:dyDescent="0.15">
      <c r="A1127" s="7">
        <f t="shared" si="216"/>
        <v>43829</v>
      </c>
      <c r="B1127" s="10">
        <f t="shared" si="217"/>
        <v>2000576.2736466229</v>
      </c>
      <c r="C1127" s="3">
        <f t="shared" si="221"/>
        <v>252.05479452054792</v>
      </c>
      <c r="D1127" s="3">
        <f t="shared" si="210"/>
        <v>250.2198719925909</v>
      </c>
      <c r="E1127" s="3">
        <f t="shared" si="211"/>
        <v>-1.8349225279570192</v>
      </c>
      <c r="F1127" s="3">
        <f t="shared" si="212"/>
        <v>2000574.438724095</v>
      </c>
      <c r="G1127" s="14">
        <f t="shared" si="213"/>
        <v>2000574.439</v>
      </c>
      <c r="I1127" s="18">
        <f t="shared" si="220"/>
        <v>-1825.5612759079886</v>
      </c>
      <c r="J1127" s="18">
        <f t="shared" si="218"/>
        <v>353599.13167153113</v>
      </c>
      <c r="K1127" s="21">
        <f t="shared" si="214"/>
        <v>100.02872195</v>
      </c>
      <c r="L1127" s="21">
        <f t="shared" si="215"/>
        <v>117.70867853357656</v>
      </c>
      <c r="M1127" s="19">
        <f t="shared" si="219"/>
        <v>2000574.439</v>
      </c>
      <c r="N1127" s="19">
        <f t="shared" si="219"/>
        <v>2354173.5706715314</v>
      </c>
    </row>
    <row r="1128" spans="1:14" x14ac:dyDescent="0.15">
      <c r="A1128" s="7">
        <f t="shared" si="216"/>
        <v>43830</v>
      </c>
      <c r="B1128" s="10">
        <f t="shared" si="217"/>
        <v>2000574.438724095</v>
      </c>
      <c r="C1128" s="3">
        <f t="shared" si="221"/>
        <v>252.05479452054792</v>
      </c>
      <c r="D1128" s="3">
        <f t="shared" si="210"/>
        <v>250.21964249167854</v>
      </c>
      <c r="E1128" s="3">
        <f t="shared" si="211"/>
        <v>-1.8351520288693735</v>
      </c>
      <c r="F1128" s="3">
        <f t="shared" si="212"/>
        <v>2000572.6035720662</v>
      </c>
      <c r="G1128" s="14">
        <f t="shared" si="213"/>
        <v>2000572.6040000001</v>
      </c>
      <c r="I1128" s="18">
        <f t="shared" si="220"/>
        <v>-1827.3964279368579</v>
      </c>
      <c r="J1128" s="18">
        <f t="shared" si="218"/>
        <v>353851.18646605167</v>
      </c>
      <c r="K1128" s="21">
        <f t="shared" si="214"/>
        <v>100.02863020000001</v>
      </c>
      <c r="L1128" s="21">
        <f t="shared" si="215"/>
        <v>117.7211895233026</v>
      </c>
      <c r="M1128" s="19">
        <f t="shared" si="219"/>
        <v>2000572.6040000001</v>
      </c>
      <c r="N1128" s="19">
        <f t="shared" si="219"/>
        <v>2354423.790466052</v>
      </c>
    </row>
    <row r="1129" spans="1:14" x14ac:dyDescent="0.15">
      <c r="A1129" s="7">
        <f t="shared" si="216"/>
        <v>43831</v>
      </c>
      <c r="B1129" s="10">
        <f t="shared" si="217"/>
        <v>2000572.6035720662</v>
      </c>
      <c r="C1129" s="3">
        <f t="shared" si="221"/>
        <v>252.05479452054792</v>
      </c>
      <c r="D1129" s="3">
        <f t="shared" si="210"/>
        <v>250.2194129620616</v>
      </c>
      <c r="E1129" s="3">
        <f t="shared" si="211"/>
        <v>-1.8353815584863185</v>
      </c>
      <c r="F1129" s="3">
        <f t="shared" si="212"/>
        <v>2000570.7681905078</v>
      </c>
      <c r="G1129" s="14">
        <f t="shared" si="213"/>
        <v>2000570.7679999999</v>
      </c>
      <c r="I1129" s="18">
        <f t="shared" si="220"/>
        <v>-1829.2318094953441</v>
      </c>
      <c r="J1129" s="18">
        <f t="shared" si="218"/>
        <v>354103.24126057222</v>
      </c>
      <c r="K1129" s="21">
        <f t="shared" si="214"/>
        <v>100.02853839999999</v>
      </c>
      <c r="L1129" s="21">
        <f t="shared" si="215"/>
        <v>117.7337004630286</v>
      </c>
      <c r="M1129" s="19">
        <f t="shared" si="219"/>
        <v>2000570.7679999999</v>
      </c>
      <c r="N1129" s="19">
        <f t="shared" si="219"/>
        <v>2354674.009260572</v>
      </c>
    </row>
    <row r="1130" spans="1:14" x14ac:dyDescent="0.15">
      <c r="A1130" s="7">
        <f t="shared" si="216"/>
        <v>43832</v>
      </c>
      <c r="B1130" s="10">
        <f t="shared" si="217"/>
        <v>2000570.7681905078</v>
      </c>
      <c r="C1130" s="3">
        <f t="shared" si="221"/>
        <v>252.05479452054792</v>
      </c>
      <c r="D1130" s="3">
        <f t="shared" si="210"/>
        <v>250.21918340373651</v>
      </c>
      <c r="E1130" s="3">
        <f t="shared" si="211"/>
        <v>-1.8356111168114069</v>
      </c>
      <c r="F1130" s="3">
        <f t="shared" si="212"/>
        <v>2000568.9325793909</v>
      </c>
      <c r="G1130" s="14">
        <f t="shared" si="213"/>
        <v>2000568.933</v>
      </c>
      <c r="I1130" s="18">
        <f t="shared" si="220"/>
        <v>-1831.0674206121555</v>
      </c>
      <c r="J1130" s="18">
        <f t="shared" si="218"/>
        <v>354355.29605509277</v>
      </c>
      <c r="K1130" s="21">
        <f t="shared" si="214"/>
        <v>100.02844664999999</v>
      </c>
      <c r="L1130" s="21">
        <f t="shared" si="215"/>
        <v>117.74621145275464</v>
      </c>
      <c r="M1130" s="19">
        <f t="shared" si="219"/>
        <v>2000568.9329999997</v>
      </c>
      <c r="N1130" s="19">
        <f t="shared" si="219"/>
        <v>2354924.2290550927</v>
      </c>
    </row>
    <row r="1131" spans="1:14" x14ac:dyDescent="0.15">
      <c r="A1131" s="7">
        <f t="shared" si="216"/>
        <v>43833</v>
      </c>
      <c r="B1131" s="10">
        <f t="shared" si="217"/>
        <v>2000568.9325793909</v>
      </c>
      <c r="C1131" s="3">
        <f t="shared" si="221"/>
        <v>252.05479452054792</v>
      </c>
      <c r="D1131" s="3">
        <f t="shared" si="210"/>
        <v>250.21895381669964</v>
      </c>
      <c r="E1131" s="3">
        <f t="shared" si="211"/>
        <v>-1.8358407038482767</v>
      </c>
      <c r="F1131" s="3">
        <f t="shared" si="212"/>
        <v>2000567.096738687</v>
      </c>
      <c r="G1131" s="14">
        <f t="shared" si="213"/>
        <v>2000567.0970000001</v>
      </c>
      <c r="I1131" s="18">
        <f t="shared" si="220"/>
        <v>-1832.9032613160039</v>
      </c>
      <c r="J1131" s="18">
        <f t="shared" si="218"/>
        <v>354607.35084961331</v>
      </c>
      <c r="K1131" s="21">
        <f t="shared" si="214"/>
        <v>100.02835485000001</v>
      </c>
      <c r="L1131" s="21">
        <f t="shared" si="215"/>
        <v>117.75872239248068</v>
      </c>
      <c r="M1131" s="19">
        <f t="shared" si="219"/>
        <v>2000567.0970000001</v>
      </c>
      <c r="N1131" s="19">
        <f t="shared" si="219"/>
        <v>2355174.4478496136</v>
      </c>
    </row>
    <row r="1132" spans="1:14" x14ac:dyDescent="0.15">
      <c r="A1132" s="7">
        <f t="shared" si="216"/>
        <v>43834</v>
      </c>
      <c r="B1132" s="10">
        <f t="shared" si="217"/>
        <v>2000567.096738687</v>
      </c>
      <c r="C1132" s="3">
        <f t="shared" si="221"/>
        <v>252.05479452054792</v>
      </c>
      <c r="D1132" s="3">
        <f t="shared" si="210"/>
        <v>250.21872420094743</v>
      </c>
      <c r="E1132" s="3">
        <f t="shared" si="211"/>
        <v>-1.8360703196004806</v>
      </c>
      <c r="F1132" s="3">
        <f t="shared" si="212"/>
        <v>2000565.2606683674</v>
      </c>
      <c r="G1132" s="14">
        <f t="shared" si="213"/>
        <v>2000565.2609999999</v>
      </c>
      <c r="I1132" s="18">
        <f t="shared" si="220"/>
        <v>-1834.7393316356042</v>
      </c>
      <c r="J1132" s="18">
        <f t="shared" si="218"/>
        <v>354859.40564413386</v>
      </c>
      <c r="K1132" s="21">
        <f t="shared" si="214"/>
        <v>100.02826304999999</v>
      </c>
      <c r="L1132" s="21">
        <f t="shared" si="215"/>
        <v>117.77123333220669</v>
      </c>
      <c r="M1132" s="19">
        <f t="shared" si="219"/>
        <v>2000565.2609999999</v>
      </c>
      <c r="N1132" s="19">
        <f t="shared" si="219"/>
        <v>2355424.6666441341</v>
      </c>
    </row>
    <row r="1133" spans="1:14" x14ac:dyDescent="0.15">
      <c r="A1133" s="7">
        <f t="shared" si="216"/>
        <v>43835</v>
      </c>
      <c r="B1133" s="10">
        <f t="shared" si="217"/>
        <v>2000565.2606683674</v>
      </c>
      <c r="C1133" s="3">
        <f t="shared" si="221"/>
        <v>252.05479452054792</v>
      </c>
      <c r="D1133" s="3">
        <f t="shared" si="210"/>
        <v>250.21849455647629</v>
      </c>
      <c r="E1133" s="3">
        <f t="shared" si="211"/>
        <v>-1.8362999640716282</v>
      </c>
      <c r="F1133" s="3">
        <f t="shared" si="212"/>
        <v>2000563.4243684034</v>
      </c>
      <c r="G1133" s="14">
        <f t="shared" si="213"/>
        <v>2000563.4240000001</v>
      </c>
      <c r="I1133" s="18">
        <f t="shared" si="220"/>
        <v>-1836.5756315996759</v>
      </c>
      <c r="J1133" s="18">
        <f t="shared" si="218"/>
        <v>355111.46043865441</v>
      </c>
      <c r="K1133" s="21">
        <f t="shared" si="214"/>
        <v>100.0281712</v>
      </c>
      <c r="L1133" s="21">
        <f t="shared" si="215"/>
        <v>117.78374422193272</v>
      </c>
      <c r="M1133" s="19">
        <f t="shared" si="219"/>
        <v>2000563.4240000001</v>
      </c>
      <c r="N1133" s="19">
        <f t="shared" si="219"/>
        <v>2355674.8844386544</v>
      </c>
    </row>
    <row r="1134" spans="1:14" x14ac:dyDescent="0.15">
      <c r="A1134" s="7">
        <f t="shared" si="216"/>
        <v>43836</v>
      </c>
      <c r="B1134" s="10">
        <f t="shared" si="217"/>
        <v>2000563.4243684034</v>
      </c>
      <c r="C1134" s="3">
        <f t="shared" si="221"/>
        <v>252.05479452054792</v>
      </c>
      <c r="D1134" s="3">
        <f t="shared" si="210"/>
        <v>250.21826488328261</v>
      </c>
      <c r="E1134" s="3">
        <f t="shared" si="211"/>
        <v>-1.8365296372653006</v>
      </c>
      <c r="F1134" s="3">
        <f t="shared" si="212"/>
        <v>2000561.5878387662</v>
      </c>
      <c r="G1134" s="14">
        <f t="shared" si="213"/>
        <v>2000561.588</v>
      </c>
      <c r="I1134" s="18">
        <f t="shared" si="220"/>
        <v>-1838.4121612369413</v>
      </c>
      <c r="J1134" s="18">
        <f t="shared" si="218"/>
        <v>355363.51523317496</v>
      </c>
      <c r="K1134" s="21">
        <f t="shared" si="214"/>
        <v>100.0280794</v>
      </c>
      <c r="L1134" s="21">
        <f t="shared" si="215"/>
        <v>117.79625516165873</v>
      </c>
      <c r="M1134" s="19">
        <f t="shared" si="219"/>
        <v>2000561.5879999998</v>
      </c>
      <c r="N1134" s="19">
        <f t="shared" si="219"/>
        <v>2355925.1032331749</v>
      </c>
    </row>
    <row r="1135" spans="1:14" x14ac:dyDescent="0.15">
      <c r="A1135" s="7">
        <f t="shared" si="216"/>
        <v>43837</v>
      </c>
      <c r="B1135" s="10">
        <f t="shared" si="217"/>
        <v>2000561.5878387662</v>
      </c>
      <c r="C1135" s="3">
        <f t="shared" si="221"/>
        <v>252.05479452054792</v>
      </c>
      <c r="D1135" s="3">
        <f t="shared" si="210"/>
        <v>250.21803518136284</v>
      </c>
      <c r="E1135" s="3">
        <f t="shared" si="211"/>
        <v>-1.8367593391850789</v>
      </c>
      <c r="F1135" s="3">
        <f t="shared" si="212"/>
        <v>2000559.7510794271</v>
      </c>
      <c r="G1135" s="14">
        <f t="shared" si="213"/>
        <v>2000559.7509999999</v>
      </c>
      <c r="I1135" s="18">
        <f t="shared" si="220"/>
        <v>-1840.2489205761265</v>
      </c>
      <c r="J1135" s="18">
        <f t="shared" si="218"/>
        <v>355615.5700276955</v>
      </c>
      <c r="K1135" s="21">
        <f t="shared" si="214"/>
        <v>100.02798754999999</v>
      </c>
      <c r="L1135" s="21">
        <f t="shared" si="215"/>
        <v>117.80876605138477</v>
      </c>
      <c r="M1135" s="19">
        <f t="shared" si="219"/>
        <v>2000559.7509999999</v>
      </c>
      <c r="N1135" s="19">
        <f t="shared" si="219"/>
        <v>2356175.3210276952</v>
      </c>
    </row>
    <row r="1136" spans="1:14" x14ac:dyDescent="0.15">
      <c r="A1136" s="7">
        <f t="shared" si="216"/>
        <v>43838</v>
      </c>
      <c r="B1136" s="10">
        <f t="shared" si="217"/>
        <v>2000559.7510794271</v>
      </c>
      <c r="C1136" s="3">
        <f t="shared" si="221"/>
        <v>252.05479452054792</v>
      </c>
      <c r="D1136" s="3">
        <f t="shared" si="210"/>
        <v>250.21780545071334</v>
      </c>
      <c r="E1136" s="3">
        <f t="shared" si="211"/>
        <v>-1.8369890698345728</v>
      </c>
      <c r="F1136" s="3">
        <f t="shared" si="212"/>
        <v>2000557.9140903573</v>
      </c>
      <c r="G1136" s="14">
        <f t="shared" si="213"/>
        <v>2000557.9140000001</v>
      </c>
      <c r="I1136" s="18">
        <f t="shared" si="220"/>
        <v>-1842.085909645961</v>
      </c>
      <c r="J1136" s="18">
        <f t="shared" si="218"/>
        <v>355867.62482221605</v>
      </c>
      <c r="K1136" s="21">
        <f t="shared" si="214"/>
        <v>100.02789570000002</v>
      </c>
      <c r="L1136" s="21">
        <f t="shared" si="215"/>
        <v>117.82127694111082</v>
      </c>
      <c r="M1136" s="19">
        <f t="shared" si="219"/>
        <v>2000557.9140000003</v>
      </c>
      <c r="N1136" s="19">
        <f t="shared" si="219"/>
        <v>2356425.5388222164</v>
      </c>
    </row>
    <row r="1137" spans="1:14" x14ac:dyDescent="0.15">
      <c r="A1137" s="7">
        <f t="shared" si="216"/>
        <v>43839</v>
      </c>
      <c r="B1137" s="10">
        <f t="shared" si="217"/>
        <v>2000557.9140903573</v>
      </c>
      <c r="C1137" s="3">
        <f t="shared" si="221"/>
        <v>252.05479452054792</v>
      </c>
      <c r="D1137" s="3">
        <f t="shared" si="210"/>
        <v>250.21757569133052</v>
      </c>
      <c r="E1137" s="3">
        <f t="shared" si="211"/>
        <v>-1.8372188292173917</v>
      </c>
      <c r="F1137" s="3">
        <f t="shared" si="212"/>
        <v>2000556.0768715281</v>
      </c>
      <c r="G1137" s="14">
        <f t="shared" si="213"/>
        <v>2000556.077</v>
      </c>
      <c r="I1137" s="18">
        <f t="shared" si="220"/>
        <v>-1843.9231284751784</v>
      </c>
      <c r="J1137" s="18">
        <f t="shared" si="218"/>
        <v>356119.6796167366</v>
      </c>
      <c r="K1137" s="21">
        <f t="shared" si="214"/>
        <v>100.02780385000001</v>
      </c>
      <c r="L1137" s="21">
        <f t="shared" si="215"/>
        <v>117.83378783083684</v>
      </c>
      <c r="M1137" s="19">
        <f t="shared" si="219"/>
        <v>2000556.0770000003</v>
      </c>
      <c r="N1137" s="19">
        <f t="shared" si="219"/>
        <v>2356675.7566167368</v>
      </c>
    </row>
    <row r="1138" spans="1:14" x14ac:dyDescent="0.15">
      <c r="A1138" s="7">
        <f t="shared" si="216"/>
        <v>43840</v>
      </c>
      <c r="B1138" s="10">
        <f t="shared" si="217"/>
        <v>2000556.0768715281</v>
      </c>
      <c r="C1138" s="3">
        <f t="shared" si="221"/>
        <v>252.05479452054792</v>
      </c>
      <c r="D1138" s="3">
        <f t="shared" si="210"/>
        <v>250.21734590321083</v>
      </c>
      <c r="E1138" s="3">
        <f t="shared" si="211"/>
        <v>-1.8374486173370883</v>
      </c>
      <c r="F1138" s="3">
        <f t="shared" si="212"/>
        <v>2000554.2394229106</v>
      </c>
      <c r="G1138" s="14">
        <f t="shared" si="213"/>
        <v>2000554.2390000001</v>
      </c>
      <c r="I1138" s="18">
        <f t="shared" si="220"/>
        <v>-1845.7605770925154</v>
      </c>
      <c r="J1138" s="18">
        <f t="shared" si="218"/>
        <v>356371.73441125714</v>
      </c>
      <c r="K1138" s="21">
        <f t="shared" si="214"/>
        <v>100.02771195</v>
      </c>
      <c r="L1138" s="21">
        <f t="shared" si="215"/>
        <v>117.84629867056285</v>
      </c>
      <c r="M1138" s="19">
        <f t="shared" si="219"/>
        <v>2000554.2390000001</v>
      </c>
      <c r="N1138" s="19">
        <f t="shared" si="219"/>
        <v>2356925.9734112569</v>
      </c>
    </row>
    <row r="1139" spans="1:14" x14ac:dyDescent="0.15">
      <c r="A1139" s="7">
        <f t="shared" si="216"/>
        <v>43841</v>
      </c>
      <c r="B1139" s="10">
        <f t="shared" si="217"/>
        <v>2000554.2394229106</v>
      </c>
      <c r="C1139" s="3">
        <f t="shared" si="221"/>
        <v>252.05479452054792</v>
      </c>
      <c r="D1139" s="3">
        <f t="shared" si="210"/>
        <v>250.21711608635059</v>
      </c>
      <c r="E1139" s="3">
        <f t="shared" si="211"/>
        <v>-1.8376784341973291</v>
      </c>
      <c r="F1139" s="3">
        <f t="shared" si="212"/>
        <v>2000552.4017444765</v>
      </c>
      <c r="G1139" s="14">
        <f t="shared" si="213"/>
        <v>2000552.402</v>
      </c>
      <c r="I1139" s="18">
        <f t="shared" si="220"/>
        <v>-1847.5982555267128</v>
      </c>
      <c r="J1139" s="18">
        <f t="shared" si="218"/>
        <v>356623.78920577769</v>
      </c>
      <c r="K1139" s="21">
        <f t="shared" si="214"/>
        <v>100.02762009999999</v>
      </c>
      <c r="L1139" s="21">
        <f t="shared" si="215"/>
        <v>117.85880956028888</v>
      </c>
      <c r="M1139" s="19">
        <f t="shared" si="219"/>
        <v>2000552.4019999998</v>
      </c>
      <c r="N1139" s="19">
        <f t="shared" si="219"/>
        <v>2357176.1912057777</v>
      </c>
    </row>
    <row r="1140" spans="1:14" x14ac:dyDescent="0.15">
      <c r="A1140" s="7">
        <f t="shared" si="216"/>
        <v>43842</v>
      </c>
      <c r="B1140" s="10">
        <f t="shared" si="217"/>
        <v>2000552.4017444765</v>
      </c>
      <c r="C1140" s="3">
        <f t="shared" si="221"/>
        <v>252.05479452054792</v>
      </c>
      <c r="D1140" s="3">
        <f t="shared" si="210"/>
        <v>250.21688624074631</v>
      </c>
      <c r="E1140" s="3">
        <f t="shared" si="211"/>
        <v>-1.83790827980161</v>
      </c>
      <c r="F1140" s="3">
        <f t="shared" si="212"/>
        <v>2000550.5638361967</v>
      </c>
      <c r="G1140" s="14">
        <f t="shared" si="213"/>
        <v>2000550.564</v>
      </c>
      <c r="I1140" s="18">
        <f t="shared" si="220"/>
        <v>-1849.4361638065145</v>
      </c>
      <c r="J1140" s="18">
        <f t="shared" si="218"/>
        <v>356875.84400029824</v>
      </c>
      <c r="K1140" s="21">
        <f t="shared" si="214"/>
        <v>100.02752820000001</v>
      </c>
      <c r="L1140" s="21">
        <f t="shared" si="215"/>
        <v>117.87132040001492</v>
      </c>
      <c r="M1140" s="19">
        <f t="shared" si="219"/>
        <v>2000550.564</v>
      </c>
      <c r="N1140" s="19">
        <f t="shared" si="219"/>
        <v>2357426.4080002983</v>
      </c>
    </row>
    <row r="1141" spans="1:14" x14ac:dyDescent="0.15">
      <c r="A1141" s="7">
        <f t="shared" si="216"/>
        <v>43843</v>
      </c>
      <c r="B1141" s="10">
        <f t="shared" si="217"/>
        <v>2000550.5638361967</v>
      </c>
      <c r="C1141" s="3">
        <f t="shared" si="221"/>
        <v>252.05479452054792</v>
      </c>
      <c r="D1141" s="3">
        <f t="shared" si="210"/>
        <v>250.21665636639432</v>
      </c>
      <c r="E1141" s="3">
        <f t="shared" si="211"/>
        <v>-1.8381381541535973</v>
      </c>
      <c r="F1141" s="3">
        <f t="shared" si="212"/>
        <v>2000548.7256980424</v>
      </c>
      <c r="G1141" s="14">
        <f t="shared" si="213"/>
        <v>2000548.726</v>
      </c>
      <c r="I1141" s="18">
        <f t="shared" si="220"/>
        <v>-1851.274301960668</v>
      </c>
      <c r="J1141" s="18">
        <f t="shared" si="218"/>
        <v>357127.89879481879</v>
      </c>
      <c r="K1141" s="21">
        <f t="shared" si="214"/>
        <v>100.02743629999999</v>
      </c>
      <c r="L1141" s="21">
        <f t="shared" si="215"/>
        <v>117.88383123974093</v>
      </c>
      <c r="M1141" s="19">
        <f t="shared" si="219"/>
        <v>2000548.726</v>
      </c>
      <c r="N1141" s="19">
        <f t="shared" si="219"/>
        <v>2357676.6247948185</v>
      </c>
    </row>
    <row r="1142" spans="1:14" x14ac:dyDescent="0.15">
      <c r="A1142" s="7">
        <f t="shared" si="216"/>
        <v>43844</v>
      </c>
      <c r="B1142" s="10">
        <f t="shared" si="217"/>
        <v>2000548.7256980424</v>
      </c>
      <c r="C1142" s="3">
        <f t="shared" si="221"/>
        <v>252.05479452054792</v>
      </c>
      <c r="D1142" s="3">
        <f t="shared" si="210"/>
        <v>250.21642646329101</v>
      </c>
      <c r="E1142" s="3">
        <f t="shared" si="211"/>
        <v>-1.8383680572569006</v>
      </c>
      <c r="F1142" s="3">
        <f t="shared" si="212"/>
        <v>2000546.8873299852</v>
      </c>
      <c r="G1142" s="14">
        <f t="shared" si="213"/>
        <v>2000546.8870000001</v>
      </c>
      <c r="I1142" s="18">
        <f t="shared" si="220"/>
        <v>-1853.112670017925</v>
      </c>
      <c r="J1142" s="18">
        <f t="shared" si="218"/>
        <v>357379.95358933933</v>
      </c>
      <c r="K1142" s="21">
        <f t="shared" si="214"/>
        <v>100.02734435000001</v>
      </c>
      <c r="L1142" s="21">
        <f t="shared" si="215"/>
        <v>117.89634202946698</v>
      </c>
      <c r="M1142" s="19">
        <f t="shared" si="219"/>
        <v>2000546.8870000001</v>
      </c>
      <c r="N1142" s="19">
        <f t="shared" si="219"/>
        <v>2357926.8405893394</v>
      </c>
    </row>
    <row r="1143" spans="1:14" x14ac:dyDescent="0.15">
      <c r="A1143" s="7">
        <f t="shared" si="216"/>
        <v>43845</v>
      </c>
      <c r="B1143" s="10">
        <f t="shared" si="217"/>
        <v>2000546.8873299852</v>
      </c>
      <c r="C1143" s="3">
        <f t="shared" si="221"/>
        <v>252.05479452054792</v>
      </c>
      <c r="D1143" s="3">
        <f t="shared" si="210"/>
        <v>250.21619653143287</v>
      </c>
      <c r="E1143" s="3">
        <f t="shared" si="211"/>
        <v>-1.8385979891150441</v>
      </c>
      <c r="F1143" s="3">
        <f t="shared" si="212"/>
        <v>2000545.048731996</v>
      </c>
      <c r="G1143" s="14">
        <f t="shared" si="213"/>
        <v>2000545.0490000001</v>
      </c>
      <c r="I1143" s="18">
        <f t="shared" si="220"/>
        <v>-1854.95126800704</v>
      </c>
      <c r="J1143" s="18">
        <f t="shared" si="218"/>
        <v>357632.00838385988</v>
      </c>
      <c r="K1143" s="21">
        <f t="shared" si="214"/>
        <v>100.02725245000002</v>
      </c>
      <c r="L1143" s="21">
        <f t="shared" si="215"/>
        <v>117.90885286919301</v>
      </c>
      <c r="M1143" s="19">
        <f t="shared" si="219"/>
        <v>2000545.0490000003</v>
      </c>
      <c r="N1143" s="19">
        <f t="shared" si="219"/>
        <v>2358177.0573838605</v>
      </c>
    </row>
    <row r="1144" spans="1:14" x14ac:dyDescent="0.15">
      <c r="A1144" s="7">
        <f t="shared" si="216"/>
        <v>43846</v>
      </c>
      <c r="B1144" s="10">
        <f t="shared" si="217"/>
        <v>2000545.048731996</v>
      </c>
      <c r="C1144" s="3">
        <f t="shared" si="221"/>
        <v>252.05479452054792</v>
      </c>
      <c r="D1144" s="3">
        <f t="shared" si="210"/>
        <v>250.21596657081625</v>
      </c>
      <c r="E1144" s="3">
        <f t="shared" si="211"/>
        <v>-1.838827949731666</v>
      </c>
      <c r="F1144" s="3">
        <f t="shared" si="212"/>
        <v>2000543.2099040463</v>
      </c>
      <c r="G1144" s="14">
        <f t="shared" si="213"/>
        <v>2000543.21</v>
      </c>
      <c r="I1144" s="18">
        <f t="shared" si="220"/>
        <v>-1856.7900959567717</v>
      </c>
      <c r="J1144" s="18">
        <f t="shared" si="218"/>
        <v>357884.06317838043</v>
      </c>
      <c r="K1144" s="21">
        <f t="shared" si="214"/>
        <v>100.02716050000001</v>
      </c>
      <c r="L1144" s="21">
        <f t="shared" si="215"/>
        <v>117.92136365891903</v>
      </c>
      <c r="M1144" s="19">
        <f t="shared" si="219"/>
        <v>2000543.2100000002</v>
      </c>
      <c r="N1144" s="19">
        <f t="shared" si="219"/>
        <v>2358427.2731783809</v>
      </c>
    </row>
    <row r="1145" spans="1:14" x14ac:dyDescent="0.15">
      <c r="A1145" s="7">
        <f t="shared" si="216"/>
        <v>43847</v>
      </c>
      <c r="B1145" s="10">
        <f t="shared" si="217"/>
        <v>2000543.2099040463</v>
      </c>
      <c r="C1145" s="3">
        <f t="shared" si="221"/>
        <v>252.05479452054792</v>
      </c>
      <c r="D1145" s="3">
        <f t="shared" si="210"/>
        <v>250.21573658143757</v>
      </c>
      <c r="E1145" s="3">
        <f t="shared" si="211"/>
        <v>-1.8390579391103472</v>
      </c>
      <c r="F1145" s="3">
        <f t="shared" si="212"/>
        <v>2000541.3708461071</v>
      </c>
      <c r="G1145" s="14">
        <f t="shared" si="213"/>
        <v>2000541.371</v>
      </c>
      <c r="I1145" s="18">
        <f t="shared" si="220"/>
        <v>-1858.6291538958819</v>
      </c>
      <c r="J1145" s="18">
        <f t="shared" si="218"/>
        <v>358136.11797290097</v>
      </c>
      <c r="K1145" s="21">
        <f t="shared" si="214"/>
        <v>100.02706855000001</v>
      </c>
      <c r="L1145" s="21">
        <f t="shared" si="215"/>
        <v>117.93387444864506</v>
      </c>
      <c r="M1145" s="19">
        <f t="shared" si="219"/>
        <v>2000541.3710000003</v>
      </c>
      <c r="N1145" s="19">
        <f t="shared" si="219"/>
        <v>2358677.4889729009</v>
      </c>
    </row>
    <row r="1146" spans="1:14" x14ac:dyDescent="0.15">
      <c r="A1146" s="7">
        <f t="shared" si="216"/>
        <v>43848</v>
      </c>
      <c r="B1146" s="10">
        <f t="shared" si="217"/>
        <v>2000541.3708461071</v>
      </c>
      <c r="C1146" s="3">
        <f t="shared" si="221"/>
        <v>252.05479452054792</v>
      </c>
      <c r="D1146" s="3">
        <f t="shared" si="210"/>
        <v>250.21550656329319</v>
      </c>
      <c r="E1146" s="3">
        <f t="shared" si="211"/>
        <v>-1.8392879572547258</v>
      </c>
      <c r="F1146" s="3">
        <f t="shared" si="212"/>
        <v>2000539.53155815</v>
      </c>
      <c r="G1146" s="14">
        <f t="shared" si="213"/>
        <v>2000539.5319999999</v>
      </c>
      <c r="I1146" s="18">
        <f t="shared" si="220"/>
        <v>-1860.4684418531367</v>
      </c>
      <c r="J1146" s="18">
        <f t="shared" si="218"/>
        <v>358388.17276742152</v>
      </c>
      <c r="K1146" s="21">
        <f t="shared" si="214"/>
        <v>100.0269766</v>
      </c>
      <c r="L1146" s="21">
        <f t="shared" si="215"/>
        <v>117.94638523837108</v>
      </c>
      <c r="M1146" s="19">
        <f t="shared" si="219"/>
        <v>2000539.5319999999</v>
      </c>
      <c r="N1146" s="19">
        <f t="shared" si="219"/>
        <v>2358927.7047674214</v>
      </c>
    </row>
    <row r="1147" spans="1:14" x14ac:dyDescent="0.15">
      <c r="A1147" s="7">
        <f t="shared" si="216"/>
        <v>43849</v>
      </c>
      <c r="B1147" s="10">
        <f t="shared" si="217"/>
        <v>2000539.53155815</v>
      </c>
      <c r="C1147" s="3">
        <f t="shared" si="221"/>
        <v>252.05479452054792</v>
      </c>
      <c r="D1147" s="3">
        <f t="shared" si="210"/>
        <v>250.21527651637959</v>
      </c>
      <c r="E1147" s="3">
        <f t="shared" si="211"/>
        <v>-1.8395180041683261</v>
      </c>
      <c r="F1147" s="3">
        <f t="shared" si="212"/>
        <v>2000537.6920401459</v>
      </c>
      <c r="G1147" s="14">
        <f t="shared" si="213"/>
        <v>2000537.692</v>
      </c>
      <c r="I1147" s="18">
        <f t="shared" si="220"/>
        <v>-1862.3079598573049</v>
      </c>
      <c r="J1147" s="18">
        <f t="shared" si="218"/>
        <v>358640.22756194207</v>
      </c>
      <c r="K1147" s="21">
        <f t="shared" si="214"/>
        <v>100.0268846</v>
      </c>
      <c r="L1147" s="21">
        <f t="shared" si="215"/>
        <v>117.9588959780971</v>
      </c>
      <c r="M1147" s="19">
        <f t="shared" si="219"/>
        <v>2000537.6920000003</v>
      </c>
      <c r="N1147" s="19">
        <f t="shared" si="219"/>
        <v>2359177.9195619421</v>
      </c>
    </row>
    <row r="1148" spans="1:14" x14ac:dyDescent="0.15">
      <c r="A1148" s="7">
        <f t="shared" si="216"/>
        <v>43850</v>
      </c>
      <c r="B1148" s="10">
        <f t="shared" si="217"/>
        <v>2000537.6920401459</v>
      </c>
      <c r="C1148" s="3">
        <f t="shared" si="221"/>
        <v>252.05479452054792</v>
      </c>
      <c r="D1148" s="3">
        <f t="shared" si="210"/>
        <v>250.2150464406931</v>
      </c>
      <c r="E1148" s="3">
        <f t="shared" si="211"/>
        <v>-1.8397480798548145</v>
      </c>
      <c r="F1148" s="3">
        <f t="shared" si="212"/>
        <v>2000535.852292066</v>
      </c>
      <c r="G1148" s="14">
        <f t="shared" si="213"/>
        <v>2000535.852</v>
      </c>
      <c r="I1148" s="18">
        <f t="shared" si="220"/>
        <v>-1864.1477079371598</v>
      </c>
      <c r="J1148" s="18">
        <f t="shared" si="218"/>
        <v>358892.28235646262</v>
      </c>
      <c r="K1148" s="21">
        <f t="shared" si="214"/>
        <v>100.02679260000001</v>
      </c>
      <c r="L1148" s="21">
        <f t="shared" si="215"/>
        <v>117.97140671782313</v>
      </c>
      <c r="M1148" s="19">
        <f t="shared" si="219"/>
        <v>2000535.8520000002</v>
      </c>
      <c r="N1148" s="19">
        <f t="shared" si="219"/>
        <v>2359428.1343564629</v>
      </c>
    </row>
    <row r="1149" spans="1:14" x14ac:dyDescent="0.15">
      <c r="A1149" s="7">
        <f t="shared" si="216"/>
        <v>43851</v>
      </c>
      <c r="B1149" s="10">
        <f t="shared" si="217"/>
        <v>2000535.852292066</v>
      </c>
      <c r="C1149" s="3">
        <f t="shared" si="221"/>
        <v>252.05479452054792</v>
      </c>
      <c r="D1149" s="3">
        <f t="shared" si="210"/>
        <v>250.21481633623014</v>
      </c>
      <c r="E1149" s="3">
        <f t="shared" si="211"/>
        <v>-1.839978184317772</v>
      </c>
      <c r="F1149" s="3">
        <f t="shared" si="212"/>
        <v>2000534.0123138817</v>
      </c>
      <c r="G1149" s="14">
        <f t="shared" si="213"/>
        <v>2000534.0120000001</v>
      </c>
      <c r="I1149" s="18">
        <f t="shared" si="220"/>
        <v>-1865.9876861214775</v>
      </c>
      <c r="J1149" s="18">
        <f t="shared" si="218"/>
        <v>359144.33715098316</v>
      </c>
      <c r="K1149" s="21">
        <f t="shared" si="214"/>
        <v>100.02670060000001</v>
      </c>
      <c r="L1149" s="21">
        <f t="shared" si="215"/>
        <v>117.98391745754917</v>
      </c>
      <c r="M1149" s="19">
        <f t="shared" si="219"/>
        <v>2000534.0120000001</v>
      </c>
      <c r="N1149" s="19">
        <f t="shared" si="219"/>
        <v>2359678.3491509836</v>
      </c>
    </row>
    <row r="1150" spans="1:14" x14ac:dyDescent="0.15">
      <c r="A1150" s="7">
        <f t="shared" si="216"/>
        <v>43852</v>
      </c>
      <c r="B1150" s="10">
        <f t="shared" si="217"/>
        <v>2000534.0123138817</v>
      </c>
      <c r="C1150" s="3">
        <f t="shared" si="221"/>
        <v>252.05479452054792</v>
      </c>
      <c r="D1150" s="3">
        <f t="shared" si="210"/>
        <v>250.21458620298714</v>
      </c>
      <c r="E1150" s="3">
        <f t="shared" si="211"/>
        <v>-1.84020831756078</v>
      </c>
      <c r="F1150" s="3">
        <f t="shared" si="212"/>
        <v>2000532.172105564</v>
      </c>
      <c r="G1150" s="14">
        <f t="shared" si="213"/>
        <v>2000532.172</v>
      </c>
      <c r="I1150" s="18">
        <f t="shared" si="220"/>
        <v>-1867.8278944390383</v>
      </c>
      <c r="J1150" s="18">
        <f t="shared" si="218"/>
        <v>359396.39194550371</v>
      </c>
      <c r="K1150" s="21">
        <f t="shared" si="214"/>
        <v>100.02660860000002</v>
      </c>
      <c r="L1150" s="21">
        <f t="shared" si="215"/>
        <v>117.99642819727521</v>
      </c>
      <c r="M1150" s="19">
        <f t="shared" si="219"/>
        <v>2000532.1720000005</v>
      </c>
      <c r="N1150" s="19">
        <f t="shared" si="219"/>
        <v>2359928.5639455039</v>
      </c>
    </row>
    <row r="1151" spans="1:14" x14ac:dyDescent="0.15">
      <c r="A1151" s="7">
        <f t="shared" si="216"/>
        <v>43853</v>
      </c>
      <c r="B1151" s="10">
        <f t="shared" si="217"/>
        <v>2000532.172105564</v>
      </c>
      <c r="C1151" s="3">
        <f t="shared" si="221"/>
        <v>252.05479452054792</v>
      </c>
      <c r="D1151" s="3">
        <f t="shared" si="210"/>
        <v>250.21435604096047</v>
      </c>
      <c r="E1151" s="3">
        <f t="shared" si="211"/>
        <v>-1.8404384795874478</v>
      </c>
      <c r="F1151" s="3">
        <f t="shared" si="212"/>
        <v>2000530.3316670845</v>
      </c>
      <c r="G1151" s="14">
        <f t="shared" si="213"/>
        <v>2000530.3319999999</v>
      </c>
      <c r="I1151" s="18">
        <f t="shared" si="220"/>
        <v>-1869.6683329186258</v>
      </c>
      <c r="J1151" s="18">
        <f t="shared" si="218"/>
        <v>359648.44674002426</v>
      </c>
      <c r="K1151" s="21">
        <f t="shared" si="214"/>
        <v>100.02651659999999</v>
      </c>
      <c r="L1151" s="21">
        <f t="shared" si="215"/>
        <v>118.0089389370012</v>
      </c>
      <c r="M1151" s="19">
        <f t="shared" si="219"/>
        <v>2000530.3319999999</v>
      </c>
      <c r="N1151" s="19">
        <f t="shared" si="219"/>
        <v>2360178.7787400242</v>
      </c>
    </row>
    <row r="1152" spans="1:14" x14ac:dyDescent="0.15">
      <c r="A1152" s="7">
        <f t="shared" si="216"/>
        <v>43854</v>
      </c>
      <c r="B1152" s="10">
        <f t="shared" si="217"/>
        <v>2000530.3316670845</v>
      </c>
      <c r="C1152" s="3">
        <f t="shared" si="221"/>
        <v>252.05479452054792</v>
      </c>
      <c r="D1152" s="3">
        <f t="shared" si="210"/>
        <v>250.21412585014653</v>
      </c>
      <c r="E1152" s="3">
        <f t="shared" si="211"/>
        <v>-1.840668670401385</v>
      </c>
      <c r="F1152" s="3">
        <f t="shared" si="212"/>
        <v>2000528.4909984141</v>
      </c>
      <c r="G1152" s="14">
        <f t="shared" si="213"/>
        <v>2000528.4909999999</v>
      </c>
      <c r="I1152" s="18">
        <f t="shared" si="220"/>
        <v>-1871.5090015890271</v>
      </c>
      <c r="J1152" s="18">
        <f t="shared" si="218"/>
        <v>359900.5015345448</v>
      </c>
      <c r="K1152" s="21">
        <f t="shared" si="214"/>
        <v>100.02642454999999</v>
      </c>
      <c r="L1152" s="21">
        <f t="shared" si="215"/>
        <v>118.02144962672722</v>
      </c>
      <c r="M1152" s="19">
        <f t="shared" si="219"/>
        <v>2000528.4909999997</v>
      </c>
      <c r="N1152" s="19">
        <f t="shared" si="219"/>
        <v>2360428.9925345443</v>
      </c>
    </row>
    <row r="1153" spans="1:14" x14ac:dyDescent="0.15">
      <c r="A1153" s="7">
        <f t="shared" si="216"/>
        <v>43855</v>
      </c>
      <c r="B1153" s="10">
        <f t="shared" si="217"/>
        <v>2000528.4909984141</v>
      </c>
      <c r="C1153" s="3">
        <f t="shared" si="221"/>
        <v>252.05479452054792</v>
      </c>
      <c r="D1153" s="3">
        <f t="shared" si="210"/>
        <v>250.21389563054174</v>
      </c>
      <c r="E1153" s="3">
        <f t="shared" si="211"/>
        <v>-1.8408988900061729</v>
      </c>
      <c r="F1153" s="3">
        <f t="shared" si="212"/>
        <v>2000526.6500995241</v>
      </c>
      <c r="G1153" s="14">
        <f t="shared" si="213"/>
        <v>2000526.65</v>
      </c>
      <c r="I1153" s="18">
        <f t="shared" si="220"/>
        <v>-1873.3499004790333</v>
      </c>
      <c r="J1153" s="18">
        <f t="shared" si="218"/>
        <v>360152.55632906535</v>
      </c>
      <c r="K1153" s="21">
        <f t="shared" si="214"/>
        <v>100.0263325</v>
      </c>
      <c r="L1153" s="21">
        <f t="shared" si="215"/>
        <v>118.03396031645326</v>
      </c>
      <c r="M1153" s="19">
        <f t="shared" si="219"/>
        <v>2000526.65</v>
      </c>
      <c r="N1153" s="19">
        <f t="shared" si="219"/>
        <v>2360679.2063290654</v>
      </c>
    </row>
    <row r="1154" spans="1:14" x14ac:dyDescent="0.15">
      <c r="A1154" s="7">
        <f t="shared" si="216"/>
        <v>43856</v>
      </c>
      <c r="B1154" s="10">
        <f t="shared" si="217"/>
        <v>2000526.6500995241</v>
      </c>
      <c r="C1154" s="3">
        <f t="shared" si="221"/>
        <v>252.05479452054792</v>
      </c>
      <c r="D1154" s="3">
        <f t="shared" si="210"/>
        <v>250.21366538214247</v>
      </c>
      <c r="E1154" s="3">
        <f t="shared" si="211"/>
        <v>-1.8411291384054493</v>
      </c>
      <c r="F1154" s="3">
        <f t="shared" si="212"/>
        <v>2000524.8089703857</v>
      </c>
      <c r="G1154" s="14">
        <f t="shared" si="213"/>
        <v>2000524.8089999999</v>
      </c>
      <c r="I1154" s="18">
        <f t="shared" si="220"/>
        <v>-1875.1910296174387</v>
      </c>
      <c r="J1154" s="18">
        <f t="shared" si="218"/>
        <v>360404.6111235859</v>
      </c>
      <c r="K1154" s="21">
        <f t="shared" si="214"/>
        <v>100.02624044999999</v>
      </c>
      <c r="L1154" s="21">
        <f t="shared" si="215"/>
        <v>118.04647100617929</v>
      </c>
      <c r="M1154" s="19">
        <f t="shared" si="219"/>
        <v>2000524.8089999997</v>
      </c>
      <c r="N1154" s="19">
        <f t="shared" si="219"/>
        <v>2360929.420123586</v>
      </c>
    </row>
    <row r="1155" spans="1:14" x14ac:dyDescent="0.15">
      <c r="A1155" s="7">
        <f t="shared" si="216"/>
        <v>43857</v>
      </c>
      <c r="B1155" s="10">
        <f t="shared" si="217"/>
        <v>2000524.8089703857</v>
      </c>
      <c r="C1155" s="3">
        <f t="shared" si="221"/>
        <v>252.05479452054792</v>
      </c>
      <c r="D1155" s="3">
        <f t="shared" si="210"/>
        <v>250.21343510494515</v>
      </c>
      <c r="E1155" s="3">
        <f t="shared" si="211"/>
        <v>-1.8413594156027671</v>
      </c>
      <c r="F1155" s="3">
        <f t="shared" si="212"/>
        <v>2000522.9676109701</v>
      </c>
      <c r="G1155" s="14">
        <f t="shared" si="213"/>
        <v>2000522.9680000001</v>
      </c>
      <c r="I1155" s="18">
        <f t="shared" si="220"/>
        <v>-1877.0323890330415</v>
      </c>
      <c r="J1155" s="18">
        <f t="shared" si="218"/>
        <v>360656.66591810645</v>
      </c>
      <c r="K1155" s="21">
        <f t="shared" si="214"/>
        <v>100.02614840000001</v>
      </c>
      <c r="L1155" s="21">
        <f t="shared" si="215"/>
        <v>118.05898169590533</v>
      </c>
      <c r="M1155" s="19">
        <f t="shared" si="219"/>
        <v>2000522.9680000001</v>
      </c>
      <c r="N1155" s="19">
        <f t="shared" si="219"/>
        <v>2361179.6339181066</v>
      </c>
    </row>
    <row r="1156" spans="1:14" x14ac:dyDescent="0.15">
      <c r="A1156" s="7">
        <f t="shared" si="216"/>
        <v>43858</v>
      </c>
      <c r="B1156" s="10">
        <f t="shared" si="217"/>
        <v>2000522.9676109701</v>
      </c>
      <c r="C1156" s="3">
        <f t="shared" si="221"/>
        <v>252.05479452054792</v>
      </c>
      <c r="D1156" s="3">
        <f t="shared" si="210"/>
        <v>250.21320479894615</v>
      </c>
      <c r="E1156" s="3">
        <f t="shared" si="211"/>
        <v>-1.841589721601764</v>
      </c>
      <c r="F1156" s="3">
        <f t="shared" si="212"/>
        <v>2000521.1260212485</v>
      </c>
      <c r="G1156" s="14">
        <f t="shared" si="213"/>
        <v>2000521.1259999999</v>
      </c>
      <c r="I1156" s="18">
        <f t="shared" si="220"/>
        <v>-1878.8739787546433</v>
      </c>
      <c r="J1156" s="18">
        <f t="shared" si="218"/>
        <v>360908.72071262699</v>
      </c>
      <c r="K1156" s="21">
        <f t="shared" si="214"/>
        <v>100.02605629999999</v>
      </c>
      <c r="L1156" s="21">
        <f t="shared" si="215"/>
        <v>118.07149233563135</v>
      </c>
      <c r="M1156" s="19">
        <f t="shared" si="219"/>
        <v>2000521.1259999999</v>
      </c>
      <c r="N1156" s="19">
        <f t="shared" si="219"/>
        <v>2361429.846712627</v>
      </c>
    </row>
    <row r="1157" spans="1:14" x14ac:dyDescent="0.15">
      <c r="A1157" s="7">
        <f t="shared" si="216"/>
        <v>43859</v>
      </c>
      <c r="B1157" s="10">
        <f t="shared" si="217"/>
        <v>2000521.1260212485</v>
      </c>
      <c r="C1157" s="3">
        <f t="shared" si="221"/>
        <v>252.05479452054792</v>
      </c>
      <c r="D1157" s="3">
        <f t="shared" si="210"/>
        <v>250.21297446414189</v>
      </c>
      <c r="E1157" s="3">
        <f t="shared" si="211"/>
        <v>-1.8418200564060214</v>
      </c>
      <c r="F1157" s="3">
        <f t="shared" si="212"/>
        <v>2000519.2842011922</v>
      </c>
      <c r="G1157" s="14">
        <f t="shared" si="213"/>
        <v>2000519.284</v>
      </c>
      <c r="I1157" s="18">
        <f t="shared" si="220"/>
        <v>-1880.7157988110494</v>
      </c>
      <c r="J1157" s="18">
        <f t="shared" si="218"/>
        <v>361160.77550714754</v>
      </c>
      <c r="K1157" s="21">
        <f t="shared" si="214"/>
        <v>100.0259642</v>
      </c>
      <c r="L1157" s="21">
        <f t="shared" si="215"/>
        <v>118.08400297535738</v>
      </c>
      <c r="M1157" s="19">
        <f t="shared" si="219"/>
        <v>2000519.284</v>
      </c>
      <c r="N1157" s="19">
        <f t="shared" si="219"/>
        <v>2361680.0595071479</v>
      </c>
    </row>
    <row r="1158" spans="1:14" x14ac:dyDescent="0.15">
      <c r="A1158" s="7">
        <f t="shared" si="216"/>
        <v>43860</v>
      </c>
      <c r="B1158" s="10">
        <f t="shared" si="217"/>
        <v>2000519.2842011922</v>
      </c>
      <c r="C1158" s="3">
        <f t="shared" si="221"/>
        <v>252.05479452054792</v>
      </c>
      <c r="D1158" s="3">
        <f t="shared" si="210"/>
        <v>250.21274410052877</v>
      </c>
      <c r="E1158" s="3">
        <f t="shared" si="211"/>
        <v>-1.8420504200191488</v>
      </c>
      <c r="F1158" s="3">
        <f t="shared" si="212"/>
        <v>2000517.4421507721</v>
      </c>
      <c r="G1158" s="14">
        <f t="shared" si="213"/>
        <v>2000517.442</v>
      </c>
      <c r="I1158" s="18">
        <f t="shared" si="220"/>
        <v>-1882.5578492310685</v>
      </c>
      <c r="J1158" s="18">
        <f t="shared" si="218"/>
        <v>361412.83030166809</v>
      </c>
      <c r="K1158" s="21">
        <f t="shared" si="214"/>
        <v>100.0258721</v>
      </c>
      <c r="L1158" s="21">
        <f t="shared" si="215"/>
        <v>118.09651361508341</v>
      </c>
      <c r="M1158" s="19">
        <f t="shared" si="219"/>
        <v>2000517.4419999998</v>
      </c>
      <c r="N1158" s="19">
        <f t="shared" si="219"/>
        <v>2361930.2723016683</v>
      </c>
    </row>
    <row r="1159" spans="1:14" x14ac:dyDescent="0.15">
      <c r="A1159" s="7">
        <f t="shared" si="216"/>
        <v>43861</v>
      </c>
      <c r="B1159" s="10">
        <f t="shared" si="217"/>
        <v>2000517.4421507721</v>
      </c>
      <c r="C1159" s="3">
        <f t="shared" si="221"/>
        <v>252.05479452054792</v>
      </c>
      <c r="D1159" s="3">
        <f t="shared" si="210"/>
        <v>250.21251370810316</v>
      </c>
      <c r="E1159" s="3">
        <f t="shared" si="211"/>
        <v>-1.8422808124447556</v>
      </c>
      <c r="F1159" s="3">
        <f t="shared" si="212"/>
        <v>2000515.5998699598</v>
      </c>
      <c r="G1159" s="14">
        <f t="shared" si="213"/>
        <v>2000515.6</v>
      </c>
      <c r="I1159" s="18">
        <f t="shared" si="220"/>
        <v>-1884.4001300435134</v>
      </c>
      <c r="J1159" s="18">
        <f t="shared" si="218"/>
        <v>361664.88509618863</v>
      </c>
      <c r="K1159" s="21">
        <f t="shared" si="214"/>
        <v>100.02578</v>
      </c>
      <c r="L1159" s="21">
        <f t="shared" si="215"/>
        <v>118.10902425480943</v>
      </c>
      <c r="M1159" s="19">
        <f t="shared" si="219"/>
        <v>2000515.6</v>
      </c>
      <c r="N1159" s="19">
        <f t="shared" si="219"/>
        <v>2362180.4850961883</v>
      </c>
    </row>
    <row r="1160" spans="1:14" x14ac:dyDescent="0.15">
      <c r="A1160" s="7">
        <f t="shared" si="216"/>
        <v>43862</v>
      </c>
      <c r="B1160" s="10">
        <f t="shared" si="217"/>
        <v>2000515.5998699598</v>
      </c>
      <c r="C1160" s="3">
        <f t="shared" si="221"/>
        <v>252.05479452054792</v>
      </c>
      <c r="D1160" s="3">
        <f t="shared" si="210"/>
        <v>250.21228328686146</v>
      </c>
      <c r="E1160" s="3">
        <f t="shared" si="211"/>
        <v>-1.8425112336864515</v>
      </c>
      <c r="F1160" s="3">
        <f t="shared" si="212"/>
        <v>2000513.7573587261</v>
      </c>
      <c r="G1160" s="14">
        <f t="shared" si="213"/>
        <v>2000513.757</v>
      </c>
      <c r="I1160" s="18">
        <f t="shared" si="220"/>
        <v>-1886.2426412771999</v>
      </c>
      <c r="J1160" s="18">
        <f t="shared" si="218"/>
        <v>361916.93989070918</v>
      </c>
      <c r="K1160" s="21">
        <f t="shared" si="214"/>
        <v>100.02568784999998</v>
      </c>
      <c r="L1160" s="21">
        <f t="shared" si="215"/>
        <v>118.12153484453543</v>
      </c>
      <c r="M1160" s="19">
        <f t="shared" si="219"/>
        <v>2000513.7569999995</v>
      </c>
      <c r="N1160" s="19">
        <f t="shared" si="219"/>
        <v>2362430.6968907085</v>
      </c>
    </row>
    <row r="1161" spans="1:14" x14ac:dyDescent="0.15">
      <c r="A1161" s="7">
        <f t="shared" si="216"/>
        <v>43863</v>
      </c>
      <c r="B1161" s="10">
        <f t="shared" si="217"/>
        <v>2000513.7573587261</v>
      </c>
      <c r="C1161" s="3">
        <f t="shared" si="221"/>
        <v>252.05479452054792</v>
      </c>
      <c r="D1161" s="3">
        <f t="shared" si="210"/>
        <v>250.2120528368001</v>
      </c>
      <c r="E1161" s="3">
        <f t="shared" si="211"/>
        <v>-1.8427416837478177</v>
      </c>
      <c r="F1161" s="3">
        <f t="shared" si="212"/>
        <v>2000511.9146170423</v>
      </c>
      <c r="G1161" s="14">
        <f t="shared" si="213"/>
        <v>2000511.915</v>
      </c>
      <c r="I1161" s="18">
        <f t="shared" si="220"/>
        <v>-1888.0853829609478</v>
      </c>
      <c r="J1161" s="18">
        <f t="shared" si="218"/>
        <v>362168.99468522973</v>
      </c>
      <c r="K1161" s="21">
        <f t="shared" si="214"/>
        <v>100.02559575000001</v>
      </c>
      <c r="L1161" s="21">
        <f t="shared" si="215"/>
        <v>118.13404548426149</v>
      </c>
      <c r="M1161" s="19">
        <f t="shared" si="219"/>
        <v>2000511.9150000003</v>
      </c>
      <c r="N1161" s="19">
        <f t="shared" si="219"/>
        <v>2362680.9096852299</v>
      </c>
    </row>
    <row r="1162" spans="1:14" x14ac:dyDescent="0.15">
      <c r="A1162" s="7">
        <f t="shared" si="216"/>
        <v>43864</v>
      </c>
      <c r="B1162" s="10">
        <f t="shared" si="217"/>
        <v>2000511.9146170423</v>
      </c>
      <c r="C1162" s="3">
        <f t="shared" si="221"/>
        <v>252.05479452054792</v>
      </c>
      <c r="D1162" s="3">
        <f t="shared" si="210"/>
        <v>250.21182235791545</v>
      </c>
      <c r="E1162" s="3">
        <f t="shared" si="211"/>
        <v>-1.8429721626324636</v>
      </c>
      <c r="F1162" s="3">
        <f t="shared" si="212"/>
        <v>2000510.0716448796</v>
      </c>
      <c r="G1162" s="14">
        <f t="shared" si="213"/>
        <v>2000510.0719999999</v>
      </c>
      <c r="I1162" s="18">
        <f t="shared" si="220"/>
        <v>-1889.9283551235803</v>
      </c>
      <c r="J1162" s="18">
        <f t="shared" si="218"/>
        <v>362421.04947975028</v>
      </c>
      <c r="K1162" s="21">
        <f t="shared" si="214"/>
        <v>100.02550359999999</v>
      </c>
      <c r="L1162" s="21">
        <f t="shared" si="215"/>
        <v>118.14655607398751</v>
      </c>
      <c r="M1162" s="19">
        <f t="shared" si="219"/>
        <v>2000510.0719999999</v>
      </c>
      <c r="N1162" s="19">
        <f t="shared" si="219"/>
        <v>2362931.1214797501</v>
      </c>
    </row>
    <row r="1163" spans="1:14" x14ac:dyDescent="0.15">
      <c r="A1163" s="7">
        <f t="shared" si="216"/>
        <v>43865</v>
      </c>
      <c r="B1163" s="10">
        <f t="shared" si="217"/>
        <v>2000510.0716448796</v>
      </c>
      <c r="C1163" s="3">
        <f t="shared" si="221"/>
        <v>252.05479452054792</v>
      </c>
      <c r="D1163" s="3">
        <f t="shared" si="210"/>
        <v>250.21159185020389</v>
      </c>
      <c r="E1163" s="3">
        <f t="shared" si="211"/>
        <v>-1.8432026703440272</v>
      </c>
      <c r="F1163" s="3">
        <f t="shared" si="212"/>
        <v>2000508.2284422093</v>
      </c>
      <c r="G1163" s="14">
        <f t="shared" si="213"/>
        <v>2000508.2279999999</v>
      </c>
      <c r="I1163" s="18">
        <f t="shared" si="220"/>
        <v>-1891.7715577939243</v>
      </c>
      <c r="J1163" s="18">
        <f t="shared" si="218"/>
        <v>362673.10427427082</v>
      </c>
      <c r="K1163" s="21">
        <f t="shared" si="214"/>
        <v>100.02541139999998</v>
      </c>
      <c r="L1163" s="21">
        <f t="shared" si="215"/>
        <v>118.15906661371352</v>
      </c>
      <c r="M1163" s="19">
        <f t="shared" si="219"/>
        <v>2000508.2279999994</v>
      </c>
      <c r="N1163" s="19">
        <f t="shared" si="219"/>
        <v>2363181.3322742702</v>
      </c>
    </row>
    <row r="1164" spans="1:14" x14ac:dyDescent="0.15">
      <c r="A1164" s="7">
        <f t="shared" si="216"/>
        <v>43866</v>
      </c>
      <c r="B1164" s="10">
        <f t="shared" si="217"/>
        <v>2000508.2284422093</v>
      </c>
      <c r="C1164" s="3">
        <f t="shared" si="221"/>
        <v>252.05479452054792</v>
      </c>
      <c r="D1164" s="3">
        <f t="shared" ref="D1164:D1227" si="222">B1164*$B$8</f>
        <v>250.21136131366185</v>
      </c>
      <c r="E1164" s="3">
        <f t="shared" ref="E1164:E1227" si="223">D1164-C1164</f>
        <v>-1.8434332068860613</v>
      </c>
      <c r="F1164" s="3">
        <f t="shared" ref="F1164:F1227" si="224">B1164+E1164</f>
        <v>2000506.3850090024</v>
      </c>
      <c r="G1164" s="14">
        <f t="shared" ref="G1164:G1227" si="225">ROUND(B1164+B1164*$B$8-C1164,3)</f>
        <v>2000506.385</v>
      </c>
      <c r="I1164" s="18">
        <f t="shared" si="220"/>
        <v>-1893.6149910008103</v>
      </c>
      <c r="J1164" s="18">
        <f t="shared" si="218"/>
        <v>362925.15906879137</v>
      </c>
      <c r="K1164" s="21">
        <f t="shared" ref="K1164:K1227" si="226">G1164/$E$6*100</f>
        <v>100.02531925</v>
      </c>
      <c r="L1164" s="21">
        <f t="shared" ref="L1164:L1227" si="227">K1164+J1164/$E$6*100</f>
        <v>118.17157720343957</v>
      </c>
      <c r="M1164" s="19">
        <f t="shared" si="219"/>
        <v>2000506.385</v>
      </c>
      <c r="N1164" s="19">
        <f t="shared" si="219"/>
        <v>2363431.5440687914</v>
      </c>
    </row>
    <row r="1165" spans="1:14" x14ac:dyDescent="0.15">
      <c r="A1165" s="7">
        <f t="shared" ref="A1165:A1228" si="228">A1164+1</f>
        <v>43867</v>
      </c>
      <c r="B1165" s="10">
        <f t="shared" ref="B1165:B1228" si="229">F1164</f>
        <v>2000506.3850090024</v>
      </c>
      <c r="C1165" s="3">
        <f t="shared" si="221"/>
        <v>252.05479452054792</v>
      </c>
      <c r="D1165" s="3">
        <f t="shared" si="222"/>
        <v>250.21113074828568</v>
      </c>
      <c r="E1165" s="3">
        <f t="shared" si="223"/>
        <v>-1.8436637722622322</v>
      </c>
      <c r="F1165" s="3">
        <f t="shared" si="224"/>
        <v>2000504.5413452301</v>
      </c>
      <c r="G1165" s="14">
        <f t="shared" si="225"/>
        <v>2000504.541</v>
      </c>
      <c r="I1165" s="18">
        <f t="shared" si="220"/>
        <v>-1895.4586547730726</v>
      </c>
      <c r="J1165" s="18">
        <f t="shared" ref="J1165:J1228" si="230">C1165+J1164</f>
        <v>363177.21386331192</v>
      </c>
      <c r="K1165" s="21">
        <f t="shared" si="226"/>
        <v>100.02522704999998</v>
      </c>
      <c r="L1165" s="21">
        <f t="shared" si="227"/>
        <v>118.18408774316558</v>
      </c>
      <c r="M1165" s="19">
        <f t="shared" ref="M1165:N1228" si="231">K1165*$E$6/100</f>
        <v>2000504.5409999997</v>
      </c>
      <c r="N1165" s="19">
        <f t="shared" si="231"/>
        <v>2363681.7548633115</v>
      </c>
    </row>
    <row r="1166" spans="1:14" x14ac:dyDescent="0.15">
      <c r="A1166" s="7">
        <f t="shared" si="228"/>
        <v>43868</v>
      </c>
      <c r="B1166" s="10">
        <f t="shared" si="229"/>
        <v>2000504.5413452301</v>
      </c>
      <c r="C1166" s="3">
        <f t="shared" si="221"/>
        <v>252.05479452054792</v>
      </c>
      <c r="D1166" s="3">
        <f t="shared" si="222"/>
        <v>250.21090015407182</v>
      </c>
      <c r="E1166" s="3">
        <f t="shared" si="223"/>
        <v>-1.8438943664760927</v>
      </c>
      <c r="F1166" s="3">
        <f t="shared" si="224"/>
        <v>2000502.6974508637</v>
      </c>
      <c r="G1166" s="14">
        <f t="shared" si="225"/>
        <v>2000502.6969999999</v>
      </c>
      <c r="I1166" s="18">
        <f t="shared" ref="I1166:I1229" si="232">E1166+I1165</f>
        <v>-1897.3025491395488</v>
      </c>
      <c r="J1166" s="18">
        <f t="shared" si="230"/>
        <v>363429.26865783246</v>
      </c>
      <c r="K1166" s="21">
        <f t="shared" si="226"/>
        <v>100.02513485</v>
      </c>
      <c r="L1166" s="21">
        <f t="shared" si="227"/>
        <v>118.19659828289163</v>
      </c>
      <c r="M1166" s="19">
        <f t="shared" si="231"/>
        <v>2000502.6969999999</v>
      </c>
      <c r="N1166" s="19">
        <f t="shared" si="231"/>
        <v>2363931.9656578326</v>
      </c>
    </row>
    <row r="1167" spans="1:14" x14ac:dyDescent="0.15">
      <c r="A1167" s="7">
        <f t="shared" si="228"/>
        <v>43869</v>
      </c>
      <c r="B1167" s="10">
        <f t="shared" si="229"/>
        <v>2000502.6974508637</v>
      </c>
      <c r="C1167" s="3">
        <f t="shared" si="221"/>
        <v>252.05479452054792</v>
      </c>
      <c r="D1167" s="3">
        <f t="shared" si="222"/>
        <v>250.21066953101663</v>
      </c>
      <c r="E1167" s="3">
        <f t="shared" si="223"/>
        <v>-1.8441249895312808</v>
      </c>
      <c r="F1167" s="3">
        <f t="shared" si="224"/>
        <v>2000500.8533258741</v>
      </c>
      <c r="G1167" s="14">
        <f t="shared" si="225"/>
        <v>2000500.8529999999</v>
      </c>
      <c r="I1167" s="18">
        <f t="shared" si="232"/>
        <v>-1899.1466741290801</v>
      </c>
      <c r="J1167" s="18">
        <f t="shared" si="230"/>
        <v>363681.32345235301</v>
      </c>
      <c r="K1167" s="21">
        <f t="shared" si="226"/>
        <v>100.02504264999999</v>
      </c>
      <c r="L1167" s="21">
        <f t="shared" si="227"/>
        <v>118.20910882261764</v>
      </c>
      <c r="M1167" s="19">
        <f t="shared" si="231"/>
        <v>2000500.8529999999</v>
      </c>
      <c r="N1167" s="19">
        <f t="shared" si="231"/>
        <v>2364182.1764523527</v>
      </c>
    </row>
    <row r="1168" spans="1:14" x14ac:dyDescent="0.15">
      <c r="A1168" s="7">
        <f t="shared" si="228"/>
        <v>43870</v>
      </c>
      <c r="B1168" s="10">
        <f t="shared" si="229"/>
        <v>2000500.8533258741</v>
      </c>
      <c r="C1168" s="3">
        <f t="shared" si="221"/>
        <v>252.05479452054792</v>
      </c>
      <c r="D1168" s="3">
        <f t="shared" si="222"/>
        <v>250.21043887911654</v>
      </c>
      <c r="E1168" s="3">
        <f t="shared" si="223"/>
        <v>-1.8443556414313775</v>
      </c>
      <c r="F1168" s="3">
        <f t="shared" si="224"/>
        <v>2000499.0089702327</v>
      </c>
      <c r="G1168" s="14">
        <f t="shared" si="225"/>
        <v>2000499.0090000001</v>
      </c>
      <c r="I1168" s="18">
        <f t="shared" si="232"/>
        <v>-1900.9910297705114</v>
      </c>
      <c r="J1168" s="18">
        <f t="shared" si="230"/>
        <v>363933.37824687356</v>
      </c>
      <c r="K1168" s="21">
        <f t="shared" si="226"/>
        <v>100.02495044999999</v>
      </c>
      <c r="L1168" s="21">
        <f t="shared" si="227"/>
        <v>118.22161936234367</v>
      </c>
      <c r="M1168" s="19">
        <f t="shared" si="231"/>
        <v>2000499.0089999998</v>
      </c>
      <c r="N1168" s="19">
        <f t="shared" si="231"/>
        <v>2364432.3872468732</v>
      </c>
    </row>
    <row r="1169" spans="1:14" x14ac:dyDescent="0.15">
      <c r="A1169" s="7">
        <f t="shared" si="228"/>
        <v>43871</v>
      </c>
      <c r="B1169" s="10">
        <f t="shared" si="229"/>
        <v>2000499.0089702327</v>
      </c>
      <c r="C1169" s="3">
        <f t="shared" si="221"/>
        <v>252.05479452054792</v>
      </c>
      <c r="D1169" s="3">
        <f t="shared" si="222"/>
        <v>250.21020819836789</v>
      </c>
      <c r="E1169" s="3">
        <f t="shared" si="223"/>
        <v>-1.8445863221800209</v>
      </c>
      <c r="F1169" s="3">
        <f t="shared" si="224"/>
        <v>2000497.1643839106</v>
      </c>
      <c r="G1169" s="14">
        <f t="shared" si="225"/>
        <v>2000497.1640000001</v>
      </c>
      <c r="I1169" s="18">
        <f t="shared" si="232"/>
        <v>-1902.8356160926915</v>
      </c>
      <c r="J1169" s="18">
        <f t="shared" si="230"/>
        <v>364185.43304139411</v>
      </c>
      <c r="K1169" s="21">
        <f t="shared" si="226"/>
        <v>100.0248582</v>
      </c>
      <c r="L1169" s="21">
        <f t="shared" si="227"/>
        <v>118.2341298520697</v>
      </c>
      <c r="M1169" s="19">
        <f t="shared" si="231"/>
        <v>2000497.1640000001</v>
      </c>
      <c r="N1169" s="19">
        <f t="shared" si="231"/>
        <v>2364682.5970413941</v>
      </c>
    </row>
    <row r="1170" spans="1:14" x14ac:dyDescent="0.15">
      <c r="A1170" s="7">
        <f t="shared" si="228"/>
        <v>43872</v>
      </c>
      <c r="B1170" s="10">
        <f t="shared" si="229"/>
        <v>2000497.1643839106</v>
      </c>
      <c r="C1170" s="3">
        <f t="shared" si="221"/>
        <v>252.05479452054792</v>
      </c>
      <c r="D1170" s="3">
        <f t="shared" si="222"/>
        <v>250.20997748876715</v>
      </c>
      <c r="E1170" s="3">
        <f t="shared" si="223"/>
        <v>-1.8448170317807637</v>
      </c>
      <c r="F1170" s="3">
        <f t="shared" si="224"/>
        <v>2000495.3195668787</v>
      </c>
      <c r="G1170" s="14">
        <f t="shared" si="225"/>
        <v>2000495.32</v>
      </c>
      <c r="I1170" s="18">
        <f t="shared" si="232"/>
        <v>-1904.6804331244723</v>
      </c>
      <c r="J1170" s="18">
        <f t="shared" si="230"/>
        <v>364437.48783591465</v>
      </c>
      <c r="K1170" s="21">
        <f t="shared" si="226"/>
        <v>100.02476600000001</v>
      </c>
      <c r="L1170" s="21">
        <f t="shared" si="227"/>
        <v>118.24664039179575</v>
      </c>
      <c r="M1170" s="19">
        <f t="shared" si="231"/>
        <v>2000495.3200000003</v>
      </c>
      <c r="N1170" s="19">
        <f t="shared" si="231"/>
        <v>2364932.8078359151</v>
      </c>
    </row>
    <row r="1171" spans="1:14" x14ac:dyDescent="0.15">
      <c r="A1171" s="7">
        <f t="shared" si="228"/>
        <v>43873</v>
      </c>
      <c r="B1171" s="10">
        <f t="shared" si="229"/>
        <v>2000495.3195668787</v>
      </c>
      <c r="C1171" s="3">
        <f t="shared" si="221"/>
        <v>252.05479452054792</v>
      </c>
      <c r="D1171" s="3">
        <f t="shared" si="222"/>
        <v>250.20974675031061</v>
      </c>
      <c r="E1171" s="3">
        <f t="shared" si="223"/>
        <v>-1.8450477702373007</v>
      </c>
      <c r="F1171" s="3">
        <f t="shared" si="224"/>
        <v>2000493.4745191084</v>
      </c>
      <c r="G1171" s="14">
        <f t="shared" si="225"/>
        <v>2000493.4750000001</v>
      </c>
      <c r="I1171" s="18">
        <f t="shared" si="232"/>
        <v>-1906.5254808947095</v>
      </c>
      <c r="J1171" s="18">
        <f t="shared" si="230"/>
        <v>364689.5426304352</v>
      </c>
      <c r="K1171" s="21">
        <f t="shared" si="226"/>
        <v>100.02467375000002</v>
      </c>
      <c r="L1171" s="21">
        <f t="shared" si="227"/>
        <v>118.25915088152178</v>
      </c>
      <c r="M1171" s="19">
        <f t="shared" si="231"/>
        <v>2000493.4750000003</v>
      </c>
      <c r="N1171" s="19">
        <f t="shared" si="231"/>
        <v>2365183.0176304355</v>
      </c>
    </row>
    <row r="1172" spans="1:14" x14ac:dyDescent="0.15">
      <c r="A1172" s="7">
        <f t="shared" si="228"/>
        <v>43874</v>
      </c>
      <c r="B1172" s="10">
        <f t="shared" si="229"/>
        <v>2000493.4745191084</v>
      </c>
      <c r="C1172" s="3">
        <f t="shared" si="221"/>
        <v>252.05479452054792</v>
      </c>
      <c r="D1172" s="3">
        <f t="shared" si="222"/>
        <v>250.2095159829947</v>
      </c>
      <c r="E1172" s="3">
        <f t="shared" si="223"/>
        <v>-1.845278537553213</v>
      </c>
      <c r="F1172" s="3">
        <f t="shared" si="224"/>
        <v>2000491.6292405708</v>
      </c>
      <c r="G1172" s="14">
        <f t="shared" si="225"/>
        <v>2000491.629</v>
      </c>
      <c r="I1172" s="18">
        <f t="shared" si="232"/>
        <v>-1908.3707594322627</v>
      </c>
      <c r="J1172" s="18">
        <f t="shared" si="230"/>
        <v>364941.59742495575</v>
      </c>
      <c r="K1172" s="21">
        <f t="shared" si="226"/>
        <v>100.02458145</v>
      </c>
      <c r="L1172" s="21">
        <f t="shared" si="227"/>
        <v>118.27166132124779</v>
      </c>
      <c r="M1172" s="19">
        <f t="shared" si="231"/>
        <v>2000491.629</v>
      </c>
      <c r="N1172" s="19">
        <f t="shared" si="231"/>
        <v>2365433.2264249558</v>
      </c>
    </row>
    <row r="1173" spans="1:14" x14ac:dyDescent="0.15">
      <c r="A1173" s="7">
        <f t="shared" si="228"/>
        <v>43875</v>
      </c>
      <c r="B1173" s="10">
        <f t="shared" si="229"/>
        <v>2000491.6292405708</v>
      </c>
      <c r="C1173" s="3">
        <f t="shared" si="221"/>
        <v>252.05479452054792</v>
      </c>
      <c r="D1173" s="3">
        <f t="shared" si="222"/>
        <v>250.20928518681586</v>
      </c>
      <c r="E1173" s="3">
        <f t="shared" si="223"/>
        <v>-1.8455093337320534</v>
      </c>
      <c r="F1173" s="3">
        <f t="shared" si="224"/>
        <v>2000489.7837312371</v>
      </c>
      <c r="G1173" s="14">
        <f t="shared" si="225"/>
        <v>2000489.784</v>
      </c>
      <c r="I1173" s="18">
        <f t="shared" si="232"/>
        <v>-1910.2162687659948</v>
      </c>
      <c r="J1173" s="18">
        <f t="shared" si="230"/>
        <v>365193.65221947629</v>
      </c>
      <c r="K1173" s="21">
        <f t="shared" si="226"/>
        <v>100.0244892</v>
      </c>
      <c r="L1173" s="21">
        <f t="shared" si="227"/>
        <v>118.28417181097382</v>
      </c>
      <c r="M1173" s="19">
        <f t="shared" si="231"/>
        <v>2000489.784</v>
      </c>
      <c r="N1173" s="19">
        <f t="shared" si="231"/>
        <v>2365683.4362194766</v>
      </c>
    </row>
    <row r="1174" spans="1:14" x14ac:dyDescent="0.15">
      <c r="A1174" s="7">
        <f t="shared" si="228"/>
        <v>43876</v>
      </c>
      <c r="B1174" s="10">
        <f t="shared" si="229"/>
        <v>2000489.7837312371</v>
      </c>
      <c r="C1174" s="3">
        <f t="shared" si="221"/>
        <v>252.05479452054792</v>
      </c>
      <c r="D1174" s="3">
        <f t="shared" si="222"/>
        <v>250.20905436177043</v>
      </c>
      <c r="E1174" s="3">
        <f t="shared" si="223"/>
        <v>-1.8457401587774882</v>
      </c>
      <c r="F1174" s="3">
        <f t="shared" si="224"/>
        <v>2000487.9379910782</v>
      </c>
      <c r="G1174" s="14">
        <f t="shared" si="225"/>
        <v>2000487.9380000001</v>
      </c>
      <c r="I1174" s="18">
        <f t="shared" si="232"/>
        <v>-1912.0620089247723</v>
      </c>
      <c r="J1174" s="18">
        <f t="shared" si="230"/>
        <v>365445.70701399684</v>
      </c>
      <c r="K1174" s="21">
        <f t="shared" si="226"/>
        <v>100.0243969</v>
      </c>
      <c r="L1174" s="21">
        <f t="shared" si="227"/>
        <v>118.29668225069985</v>
      </c>
      <c r="M1174" s="19">
        <f t="shared" si="231"/>
        <v>2000487.9380000001</v>
      </c>
      <c r="N1174" s="19">
        <f t="shared" si="231"/>
        <v>2365933.6450139969</v>
      </c>
    </row>
    <row r="1175" spans="1:14" x14ac:dyDescent="0.15">
      <c r="A1175" s="7">
        <f t="shared" si="228"/>
        <v>43877</v>
      </c>
      <c r="B1175" s="10">
        <f t="shared" si="229"/>
        <v>2000487.9379910782</v>
      </c>
      <c r="C1175" s="3">
        <f t="shared" si="221"/>
        <v>252.05479452054792</v>
      </c>
      <c r="D1175" s="3">
        <f t="shared" si="222"/>
        <v>250.20882350785482</v>
      </c>
      <c r="E1175" s="3">
        <f t="shared" si="223"/>
        <v>-1.8459710126930986</v>
      </c>
      <c r="F1175" s="3">
        <f t="shared" si="224"/>
        <v>2000486.0920200655</v>
      </c>
      <c r="G1175" s="14">
        <f t="shared" si="225"/>
        <v>2000486.0919999999</v>
      </c>
      <c r="I1175" s="18">
        <f t="shared" si="232"/>
        <v>-1913.9079799374654</v>
      </c>
      <c r="J1175" s="18">
        <f t="shared" si="230"/>
        <v>365697.76180851739</v>
      </c>
      <c r="K1175" s="21">
        <f t="shared" si="226"/>
        <v>100.02430460000001</v>
      </c>
      <c r="L1175" s="21">
        <f t="shared" si="227"/>
        <v>118.30919269042587</v>
      </c>
      <c r="M1175" s="19">
        <f t="shared" si="231"/>
        <v>2000486.0920000002</v>
      </c>
      <c r="N1175" s="19">
        <f t="shared" si="231"/>
        <v>2366183.8538085176</v>
      </c>
    </row>
    <row r="1176" spans="1:14" x14ac:dyDescent="0.15">
      <c r="A1176" s="7">
        <f t="shared" si="228"/>
        <v>43878</v>
      </c>
      <c r="B1176" s="10">
        <f t="shared" si="229"/>
        <v>2000486.0920200655</v>
      </c>
      <c r="C1176" s="3">
        <f t="shared" si="221"/>
        <v>252.05479452054792</v>
      </c>
      <c r="D1176" s="3">
        <f t="shared" si="222"/>
        <v>250.20859262506539</v>
      </c>
      <c r="E1176" s="3">
        <f t="shared" si="223"/>
        <v>-1.8462018954825226</v>
      </c>
      <c r="F1176" s="3">
        <f t="shared" si="224"/>
        <v>2000484.24581817</v>
      </c>
      <c r="G1176" s="14">
        <f t="shared" si="225"/>
        <v>2000484.246</v>
      </c>
      <c r="I1176" s="18">
        <f t="shared" si="232"/>
        <v>-1915.7541818329478</v>
      </c>
      <c r="J1176" s="18">
        <f t="shared" si="230"/>
        <v>365949.81660303794</v>
      </c>
      <c r="K1176" s="21">
        <f t="shared" si="226"/>
        <v>100.0242123</v>
      </c>
      <c r="L1176" s="21">
        <f t="shared" si="227"/>
        <v>118.3217031301519</v>
      </c>
      <c r="M1176" s="19">
        <f t="shared" si="231"/>
        <v>2000484.246</v>
      </c>
      <c r="N1176" s="19">
        <f t="shared" si="231"/>
        <v>2366434.0626030378</v>
      </c>
    </row>
    <row r="1177" spans="1:14" x14ac:dyDescent="0.15">
      <c r="A1177" s="7">
        <f t="shared" si="228"/>
        <v>43879</v>
      </c>
      <c r="B1177" s="10">
        <f t="shared" si="229"/>
        <v>2000484.24581817</v>
      </c>
      <c r="C1177" s="3">
        <f t="shared" si="221"/>
        <v>252.05479452054792</v>
      </c>
      <c r="D1177" s="3">
        <f t="shared" si="222"/>
        <v>250.20836171339855</v>
      </c>
      <c r="E1177" s="3">
        <f t="shared" si="223"/>
        <v>-1.8464328071493696</v>
      </c>
      <c r="F1177" s="3">
        <f t="shared" si="224"/>
        <v>2000482.3993853629</v>
      </c>
      <c r="G1177" s="14">
        <f t="shared" si="225"/>
        <v>2000482.399</v>
      </c>
      <c r="I1177" s="18">
        <f t="shared" si="232"/>
        <v>-1917.6006146400971</v>
      </c>
      <c r="J1177" s="18">
        <f t="shared" si="230"/>
        <v>366201.87139755848</v>
      </c>
      <c r="K1177" s="21">
        <f t="shared" si="226"/>
        <v>100.02411995</v>
      </c>
      <c r="L1177" s="21">
        <f t="shared" si="227"/>
        <v>118.33421351987792</v>
      </c>
      <c r="M1177" s="19">
        <f t="shared" si="231"/>
        <v>2000482.399</v>
      </c>
      <c r="N1177" s="19">
        <f t="shared" si="231"/>
        <v>2366684.2703975583</v>
      </c>
    </row>
    <row r="1178" spans="1:14" x14ac:dyDescent="0.15">
      <c r="A1178" s="7">
        <f t="shared" si="228"/>
        <v>43880</v>
      </c>
      <c r="B1178" s="10">
        <f t="shared" si="229"/>
        <v>2000482.3993853629</v>
      </c>
      <c r="C1178" s="3">
        <f t="shared" si="221"/>
        <v>252.05479452054792</v>
      </c>
      <c r="D1178" s="3">
        <f t="shared" si="222"/>
        <v>250.20813077285069</v>
      </c>
      <c r="E1178" s="3">
        <f t="shared" si="223"/>
        <v>-1.846663747697221</v>
      </c>
      <c r="F1178" s="3">
        <f t="shared" si="224"/>
        <v>2000480.5527216152</v>
      </c>
      <c r="G1178" s="14">
        <f t="shared" si="225"/>
        <v>2000480.5530000001</v>
      </c>
      <c r="I1178" s="18">
        <f t="shared" si="232"/>
        <v>-1919.4472783877943</v>
      </c>
      <c r="J1178" s="18">
        <f t="shared" si="230"/>
        <v>366453.92619207903</v>
      </c>
      <c r="K1178" s="21">
        <f t="shared" si="226"/>
        <v>100.02402765000001</v>
      </c>
      <c r="L1178" s="21">
        <f t="shared" si="227"/>
        <v>118.34672395960396</v>
      </c>
      <c r="M1178" s="19">
        <f t="shared" si="231"/>
        <v>2000480.5530000001</v>
      </c>
      <c r="N1178" s="19">
        <f t="shared" si="231"/>
        <v>2366934.4791920795</v>
      </c>
    </row>
    <row r="1179" spans="1:14" x14ac:dyDescent="0.15">
      <c r="A1179" s="7">
        <f t="shared" si="228"/>
        <v>43881</v>
      </c>
      <c r="B1179" s="10">
        <f t="shared" si="229"/>
        <v>2000480.5527216152</v>
      </c>
      <c r="C1179" s="3">
        <f t="shared" si="221"/>
        <v>252.05479452054792</v>
      </c>
      <c r="D1179" s="3">
        <f t="shared" si="222"/>
        <v>250.20789980341823</v>
      </c>
      <c r="E1179" s="3">
        <f t="shared" si="223"/>
        <v>-1.8468947171296861</v>
      </c>
      <c r="F1179" s="3">
        <f t="shared" si="224"/>
        <v>2000478.7058268981</v>
      </c>
      <c r="G1179" s="14">
        <f t="shared" si="225"/>
        <v>2000478.706</v>
      </c>
      <c r="I1179" s="18">
        <f t="shared" si="232"/>
        <v>-1921.2941731049241</v>
      </c>
      <c r="J1179" s="18">
        <f t="shared" si="230"/>
        <v>366705.98098659958</v>
      </c>
      <c r="K1179" s="21">
        <f t="shared" si="226"/>
        <v>100.02393530000001</v>
      </c>
      <c r="L1179" s="21">
        <f t="shared" si="227"/>
        <v>118.35923434932998</v>
      </c>
      <c r="M1179" s="19">
        <f t="shared" si="231"/>
        <v>2000478.7060000002</v>
      </c>
      <c r="N1179" s="19">
        <f t="shared" si="231"/>
        <v>2367184.6869865996</v>
      </c>
    </row>
    <row r="1180" spans="1:14" x14ac:dyDescent="0.15">
      <c r="A1180" s="7">
        <f t="shared" si="228"/>
        <v>43882</v>
      </c>
      <c r="B1180" s="10">
        <f t="shared" si="229"/>
        <v>2000478.7058268981</v>
      </c>
      <c r="C1180" s="3">
        <f t="shared" si="221"/>
        <v>252.05479452054792</v>
      </c>
      <c r="D1180" s="3">
        <f t="shared" si="222"/>
        <v>250.20766880509751</v>
      </c>
      <c r="E1180" s="3">
        <f t="shared" si="223"/>
        <v>-1.847125715450403</v>
      </c>
      <c r="F1180" s="3">
        <f t="shared" si="224"/>
        <v>2000476.8587011828</v>
      </c>
      <c r="G1180" s="14">
        <f t="shared" si="225"/>
        <v>2000476.8589999999</v>
      </c>
      <c r="I1180" s="18">
        <f t="shared" si="232"/>
        <v>-1923.1412988203745</v>
      </c>
      <c r="J1180" s="18">
        <f t="shared" si="230"/>
        <v>366958.03578112012</v>
      </c>
      <c r="K1180" s="21">
        <f t="shared" si="226"/>
        <v>100.02384295</v>
      </c>
      <c r="L1180" s="21">
        <f t="shared" si="227"/>
        <v>118.37174473905601</v>
      </c>
      <c r="M1180" s="19">
        <f t="shared" si="231"/>
        <v>2000476.8590000002</v>
      </c>
      <c r="N1180" s="19">
        <f t="shared" si="231"/>
        <v>2367434.8947811201</v>
      </c>
    </row>
    <row r="1181" spans="1:14" x14ac:dyDescent="0.15">
      <c r="A1181" s="7">
        <f t="shared" si="228"/>
        <v>43883</v>
      </c>
      <c r="B1181" s="10">
        <f t="shared" si="229"/>
        <v>2000476.8587011828</v>
      </c>
      <c r="C1181" s="3">
        <f t="shared" si="221"/>
        <v>252.05479452054792</v>
      </c>
      <c r="D1181" s="3">
        <f t="shared" si="222"/>
        <v>250.20743777788493</v>
      </c>
      <c r="E1181" s="3">
        <f t="shared" si="223"/>
        <v>-1.8473567426629813</v>
      </c>
      <c r="F1181" s="3">
        <f t="shared" si="224"/>
        <v>2000475.01134444</v>
      </c>
      <c r="G1181" s="14">
        <f t="shared" si="225"/>
        <v>2000475.0109999999</v>
      </c>
      <c r="I1181" s="18">
        <f t="shared" si="232"/>
        <v>-1924.9886555630374</v>
      </c>
      <c r="J1181" s="18">
        <f t="shared" si="230"/>
        <v>367210.09057564067</v>
      </c>
      <c r="K1181" s="21">
        <f t="shared" si="226"/>
        <v>100.02375054999999</v>
      </c>
      <c r="L1181" s="21">
        <f t="shared" si="227"/>
        <v>118.38425507878202</v>
      </c>
      <c r="M1181" s="19">
        <f t="shared" si="231"/>
        <v>2000475.0109999997</v>
      </c>
      <c r="N1181" s="19">
        <f t="shared" si="231"/>
        <v>2367685.1015756405</v>
      </c>
    </row>
    <row r="1182" spans="1:14" x14ac:dyDescent="0.15">
      <c r="A1182" s="7">
        <f t="shared" si="228"/>
        <v>43884</v>
      </c>
      <c r="B1182" s="10">
        <f t="shared" si="229"/>
        <v>2000475.01134444</v>
      </c>
      <c r="C1182" s="3">
        <f t="shared" si="221"/>
        <v>252.05479452054792</v>
      </c>
      <c r="D1182" s="3">
        <f t="shared" si="222"/>
        <v>250.20720672177686</v>
      </c>
      <c r="E1182" s="3">
        <f t="shared" si="223"/>
        <v>-1.8475877987710589</v>
      </c>
      <c r="F1182" s="3">
        <f t="shared" si="224"/>
        <v>2000473.1637566413</v>
      </c>
      <c r="G1182" s="14">
        <f t="shared" si="225"/>
        <v>2000473.1640000001</v>
      </c>
      <c r="I1182" s="18">
        <f t="shared" si="232"/>
        <v>-1926.8362433618083</v>
      </c>
      <c r="J1182" s="18">
        <f t="shared" si="230"/>
        <v>367462.14537016122</v>
      </c>
      <c r="K1182" s="21">
        <f t="shared" si="226"/>
        <v>100.02365820000001</v>
      </c>
      <c r="L1182" s="21">
        <f t="shared" si="227"/>
        <v>118.39676546850808</v>
      </c>
      <c r="M1182" s="19">
        <f t="shared" si="231"/>
        <v>2000473.1640000003</v>
      </c>
      <c r="N1182" s="19">
        <f t="shared" si="231"/>
        <v>2367935.3093701615</v>
      </c>
    </row>
    <row r="1183" spans="1:14" x14ac:dyDescent="0.15">
      <c r="A1183" s="7">
        <f t="shared" si="228"/>
        <v>43885</v>
      </c>
      <c r="B1183" s="10">
        <f t="shared" si="229"/>
        <v>2000473.1637566413</v>
      </c>
      <c r="C1183" s="3">
        <f t="shared" si="221"/>
        <v>252.05479452054792</v>
      </c>
      <c r="D1183" s="3">
        <f t="shared" si="222"/>
        <v>250.2069756367697</v>
      </c>
      <c r="E1183" s="3">
        <f t="shared" si="223"/>
        <v>-1.847818883778217</v>
      </c>
      <c r="F1183" s="3">
        <f t="shared" si="224"/>
        <v>2000471.3159377575</v>
      </c>
      <c r="G1183" s="14">
        <f t="shared" si="225"/>
        <v>2000471.3160000001</v>
      </c>
      <c r="I1183" s="18">
        <f t="shared" si="232"/>
        <v>-1928.6840622455866</v>
      </c>
      <c r="J1183" s="18">
        <f t="shared" si="230"/>
        <v>367714.20016468177</v>
      </c>
      <c r="K1183" s="21">
        <f t="shared" si="226"/>
        <v>100.0235658</v>
      </c>
      <c r="L1183" s="21">
        <f t="shared" si="227"/>
        <v>118.40927580823409</v>
      </c>
      <c r="M1183" s="19">
        <f t="shared" si="231"/>
        <v>2000471.3159999999</v>
      </c>
      <c r="N1183" s="19">
        <f t="shared" si="231"/>
        <v>2368185.5161646814</v>
      </c>
    </row>
    <row r="1184" spans="1:14" x14ac:dyDescent="0.15">
      <c r="A1184" s="7">
        <f t="shared" si="228"/>
        <v>43886</v>
      </c>
      <c r="B1184" s="10">
        <f t="shared" si="229"/>
        <v>2000471.3159377575</v>
      </c>
      <c r="C1184" s="3">
        <f t="shared" si="221"/>
        <v>252.05479452054792</v>
      </c>
      <c r="D1184" s="3">
        <f t="shared" si="222"/>
        <v>250.20674452285985</v>
      </c>
      <c r="E1184" s="3">
        <f t="shared" si="223"/>
        <v>-1.8480499976880651</v>
      </c>
      <c r="F1184" s="3">
        <f t="shared" si="224"/>
        <v>2000469.4678877599</v>
      </c>
      <c r="G1184" s="14">
        <f t="shared" si="225"/>
        <v>2000469.4680000001</v>
      </c>
      <c r="I1184" s="18">
        <f t="shared" si="232"/>
        <v>-1930.5321122432747</v>
      </c>
      <c r="J1184" s="18">
        <f t="shared" si="230"/>
        <v>367966.25495920231</v>
      </c>
      <c r="K1184" s="21">
        <f t="shared" si="226"/>
        <v>100.0234734</v>
      </c>
      <c r="L1184" s="21">
        <f t="shared" si="227"/>
        <v>118.42178614796012</v>
      </c>
      <c r="M1184" s="19">
        <f t="shared" si="231"/>
        <v>2000469.4680000001</v>
      </c>
      <c r="N1184" s="19">
        <f t="shared" si="231"/>
        <v>2368435.7229592027</v>
      </c>
    </row>
    <row r="1185" spans="1:14" x14ac:dyDescent="0.15">
      <c r="A1185" s="7">
        <f t="shared" si="228"/>
        <v>43887</v>
      </c>
      <c r="B1185" s="10">
        <f t="shared" si="229"/>
        <v>2000469.4678877599</v>
      </c>
      <c r="C1185" s="3">
        <f t="shared" si="221"/>
        <v>252.05479452054792</v>
      </c>
      <c r="D1185" s="3">
        <f t="shared" si="222"/>
        <v>250.2065133800437</v>
      </c>
      <c r="E1185" s="3">
        <f t="shared" si="223"/>
        <v>-1.8482811405042128</v>
      </c>
      <c r="F1185" s="3">
        <f t="shared" si="224"/>
        <v>2000467.6196066195</v>
      </c>
      <c r="G1185" s="14">
        <f t="shared" si="225"/>
        <v>2000467.62</v>
      </c>
      <c r="I1185" s="18">
        <f t="shared" si="232"/>
        <v>-1932.3803933837789</v>
      </c>
      <c r="J1185" s="18">
        <f t="shared" si="230"/>
        <v>368218.30975372286</v>
      </c>
      <c r="K1185" s="21">
        <f t="shared" si="226"/>
        <v>100.02338100000001</v>
      </c>
      <c r="L1185" s="21">
        <f t="shared" si="227"/>
        <v>118.43429648768615</v>
      </c>
      <c r="M1185" s="19">
        <f t="shared" si="231"/>
        <v>2000467.6200000003</v>
      </c>
      <c r="N1185" s="19">
        <f t="shared" si="231"/>
        <v>2368685.9297537231</v>
      </c>
    </row>
    <row r="1186" spans="1:14" x14ac:dyDescent="0.15">
      <c r="A1186" s="7">
        <f t="shared" si="228"/>
        <v>43888</v>
      </c>
      <c r="B1186" s="10">
        <f t="shared" si="229"/>
        <v>2000467.6196066195</v>
      </c>
      <c r="C1186" s="3">
        <f t="shared" si="221"/>
        <v>252.05479452054792</v>
      </c>
      <c r="D1186" s="3">
        <f t="shared" si="222"/>
        <v>250.20628220831759</v>
      </c>
      <c r="E1186" s="3">
        <f t="shared" si="223"/>
        <v>-1.8485123122303264</v>
      </c>
      <c r="F1186" s="3">
        <f t="shared" si="224"/>
        <v>2000465.7710943073</v>
      </c>
      <c r="G1186" s="14">
        <f t="shared" si="225"/>
        <v>2000465.7709999999</v>
      </c>
      <c r="I1186" s="18">
        <f t="shared" si="232"/>
        <v>-1934.2289056960092</v>
      </c>
      <c r="J1186" s="18">
        <f t="shared" si="230"/>
        <v>368470.36454824341</v>
      </c>
      <c r="K1186" s="21">
        <f t="shared" si="226"/>
        <v>100.02328855</v>
      </c>
      <c r="L1186" s="21">
        <f t="shared" si="227"/>
        <v>118.44680677741218</v>
      </c>
      <c r="M1186" s="19">
        <f t="shared" si="231"/>
        <v>2000465.7709999999</v>
      </c>
      <c r="N1186" s="19">
        <f t="shared" si="231"/>
        <v>2368936.1355482433</v>
      </c>
    </row>
    <row r="1187" spans="1:14" x14ac:dyDescent="0.15">
      <c r="A1187" s="7">
        <f t="shared" si="228"/>
        <v>43889</v>
      </c>
      <c r="B1187" s="10">
        <f t="shared" si="229"/>
        <v>2000465.7710943073</v>
      </c>
      <c r="C1187" s="3">
        <f t="shared" si="221"/>
        <v>252.05479452054792</v>
      </c>
      <c r="D1187" s="3">
        <f t="shared" si="222"/>
        <v>250.20605100767796</v>
      </c>
      <c r="E1187" s="3">
        <f t="shared" si="223"/>
        <v>-1.8487435128699587</v>
      </c>
      <c r="F1187" s="3">
        <f t="shared" si="224"/>
        <v>2000463.9223507945</v>
      </c>
      <c r="G1187" s="14">
        <f t="shared" si="225"/>
        <v>2000463.922</v>
      </c>
      <c r="I1187" s="18">
        <f t="shared" si="232"/>
        <v>-1936.0776492088792</v>
      </c>
      <c r="J1187" s="18">
        <f t="shared" si="230"/>
        <v>368722.41934276395</v>
      </c>
      <c r="K1187" s="21">
        <f t="shared" si="226"/>
        <v>100.02319610000001</v>
      </c>
      <c r="L1187" s="21">
        <f t="shared" si="227"/>
        <v>118.4593170671382</v>
      </c>
      <c r="M1187" s="19">
        <f t="shared" si="231"/>
        <v>2000463.9220000003</v>
      </c>
      <c r="N1187" s="19">
        <f t="shared" si="231"/>
        <v>2369186.341342764</v>
      </c>
    </row>
    <row r="1188" spans="1:14" x14ac:dyDescent="0.15">
      <c r="A1188" s="7">
        <f t="shared" si="228"/>
        <v>43890</v>
      </c>
      <c r="B1188" s="10">
        <f t="shared" si="229"/>
        <v>2000463.9223507945</v>
      </c>
      <c r="C1188" s="3">
        <f t="shared" si="221"/>
        <v>252.05479452054792</v>
      </c>
      <c r="D1188" s="3">
        <f t="shared" si="222"/>
        <v>250.20581977812114</v>
      </c>
      <c r="E1188" s="3">
        <f t="shared" si="223"/>
        <v>-1.8489747424267762</v>
      </c>
      <c r="F1188" s="3">
        <f t="shared" si="224"/>
        <v>2000462.0733760521</v>
      </c>
      <c r="G1188" s="14">
        <f t="shared" si="225"/>
        <v>2000462.0730000001</v>
      </c>
      <c r="I1188" s="18">
        <f t="shared" si="232"/>
        <v>-1937.9266239513058</v>
      </c>
      <c r="J1188" s="18">
        <f t="shared" si="230"/>
        <v>368974.4741372845</v>
      </c>
      <c r="K1188" s="21">
        <f t="shared" si="226"/>
        <v>100.02310365</v>
      </c>
      <c r="L1188" s="21">
        <f t="shared" si="227"/>
        <v>118.47182735686422</v>
      </c>
      <c r="M1188" s="19">
        <f t="shared" si="231"/>
        <v>2000462.0729999999</v>
      </c>
      <c r="N1188" s="19">
        <f t="shared" si="231"/>
        <v>2369436.5471372847</v>
      </c>
    </row>
    <row r="1189" spans="1:14" x14ac:dyDescent="0.15">
      <c r="A1189" s="7">
        <f t="shared" si="228"/>
        <v>43891</v>
      </c>
      <c r="B1189" s="10">
        <f t="shared" si="229"/>
        <v>2000462.0733760521</v>
      </c>
      <c r="C1189" s="3">
        <f t="shared" si="221"/>
        <v>252.05479452054792</v>
      </c>
      <c r="D1189" s="3">
        <f t="shared" si="222"/>
        <v>250.20558851964353</v>
      </c>
      <c r="E1189" s="3">
        <f t="shared" si="223"/>
        <v>-1.8492060009043882</v>
      </c>
      <c r="F1189" s="3">
        <f t="shared" si="224"/>
        <v>2000460.2241700513</v>
      </c>
      <c r="G1189" s="14">
        <f t="shared" si="225"/>
        <v>2000460.2239999999</v>
      </c>
      <c r="I1189" s="18">
        <f t="shared" si="232"/>
        <v>-1939.7758299522102</v>
      </c>
      <c r="J1189" s="18">
        <f t="shared" si="230"/>
        <v>369226.52893180505</v>
      </c>
      <c r="K1189" s="21">
        <f t="shared" si="226"/>
        <v>100.02301119999998</v>
      </c>
      <c r="L1189" s="21">
        <f t="shared" si="227"/>
        <v>118.48433764659023</v>
      </c>
      <c r="M1189" s="19">
        <f t="shared" si="231"/>
        <v>2000460.2239999997</v>
      </c>
      <c r="N1189" s="19">
        <f t="shared" si="231"/>
        <v>2369686.7529318049</v>
      </c>
    </row>
    <row r="1190" spans="1:14" x14ac:dyDescent="0.15">
      <c r="A1190" s="7">
        <f t="shared" si="228"/>
        <v>43892</v>
      </c>
      <c r="B1190" s="10">
        <f t="shared" si="229"/>
        <v>2000460.2241700513</v>
      </c>
      <c r="C1190" s="3">
        <f t="shared" ref="C1190:C1233" si="233">$N$7*$E$6/100</f>
        <v>252.05479452054792</v>
      </c>
      <c r="D1190" s="3">
        <f t="shared" si="222"/>
        <v>250.20535723224154</v>
      </c>
      <c r="E1190" s="3">
        <f t="shared" si="223"/>
        <v>-1.8494372883063761</v>
      </c>
      <c r="F1190" s="3">
        <f t="shared" si="224"/>
        <v>2000458.374732763</v>
      </c>
      <c r="G1190" s="14">
        <f t="shared" si="225"/>
        <v>2000458.375</v>
      </c>
      <c r="I1190" s="18">
        <f t="shared" si="232"/>
        <v>-1941.6252672405167</v>
      </c>
      <c r="J1190" s="18">
        <f t="shared" si="230"/>
        <v>369478.5837263256</v>
      </c>
      <c r="K1190" s="21">
        <f t="shared" si="226"/>
        <v>100.02291875</v>
      </c>
      <c r="L1190" s="21">
        <f t="shared" si="227"/>
        <v>118.49684793631629</v>
      </c>
      <c r="M1190" s="19">
        <f t="shared" si="231"/>
        <v>2000458.375</v>
      </c>
      <c r="N1190" s="19">
        <f t="shared" si="231"/>
        <v>2369936.9587263255</v>
      </c>
    </row>
    <row r="1191" spans="1:14" x14ac:dyDescent="0.15">
      <c r="A1191" s="7">
        <f t="shared" si="228"/>
        <v>43893</v>
      </c>
      <c r="B1191" s="10">
        <f t="shared" si="229"/>
        <v>2000458.374732763</v>
      </c>
      <c r="C1191" s="3">
        <f t="shared" si="233"/>
        <v>252.05479452054792</v>
      </c>
      <c r="D1191" s="3">
        <f t="shared" si="222"/>
        <v>250.20512591591154</v>
      </c>
      <c r="E1191" s="3">
        <f t="shared" si="223"/>
        <v>-1.8496686046363777</v>
      </c>
      <c r="F1191" s="3">
        <f t="shared" si="224"/>
        <v>2000456.5250641585</v>
      </c>
      <c r="G1191" s="14">
        <f t="shared" si="225"/>
        <v>2000456.5249999999</v>
      </c>
      <c r="I1191" s="18">
        <f t="shared" si="232"/>
        <v>-1943.4749358451531</v>
      </c>
      <c r="J1191" s="18">
        <f t="shared" si="230"/>
        <v>369730.63852084614</v>
      </c>
      <c r="K1191" s="21">
        <f t="shared" si="226"/>
        <v>100.02282624999998</v>
      </c>
      <c r="L1191" s="21">
        <f t="shared" si="227"/>
        <v>118.50935817604228</v>
      </c>
      <c r="M1191" s="19">
        <f t="shared" si="231"/>
        <v>2000456.5249999997</v>
      </c>
      <c r="N1191" s="19">
        <f t="shared" si="231"/>
        <v>2370187.1635208456</v>
      </c>
    </row>
    <row r="1192" spans="1:14" x14ac:dyDescent="0.15">
      <c r="A1192" s="7">
        <f t="shared" si="228"/>
        <v>43894</v>
      </c>
      <c r="B1192" s="10">
        <f t="shared" si="229"/>
        <v>2000456.5250641585</v>
      </c>
      <c r="C1192" s="3">
        <f t="shared" si="233"/>
        <v>252.05479452054792</v>
      </c>
      <c r="D1192" s="3">
        <f t="shared" si="222"/>
        <v>250.20489457064991</v>
      </c>
      <c r="E1192" s="3">
        <f t="shared" si="223"/>
        <v>-1.8498999498980027</v>
      </c>
      <c r="F1192" s="3">
        <f t="shared" si="224"/>
        <v>2000454.6751642085</v>
      </c>
      <c r="G1192" s="14">
        <f t="shared" si="225"/>
        <v>2000454.675</v>
      </c>
      <c r="I1192" s="18">
        <f t="shared" si="232"/>
        <v>-1945.3248357950511</v>
      </c>
      <c r="J1192" s="18">
        <f t="shared" si="230"/>
        <v>369982.69331536669</v>
      </c>
      <c r="K1192" s="21">
        <f t="shared" si="226"/>
        <v>100.02273374999999</v>
      </c>
      <c r="L1192" s="21">
        <f t="shared" si="227"/>
        <v>118.52186841576832</v>
      </c>
      <c r="M1192" s="19">
        <f t="shared" si="231"/>
        <v>2000454.6749999998</v>
      </c>
      <c r="N1192" s="19">
        <f t="shared" si="231"/>
        <v>2370437.3683153666</v>
      </c>
    </row>
    <row r="1193" spans="1:14" x14ac:dyDescent="0.15">
      <c r="A1193" s="7">
        <f t="shared" si="228"/>
        <v>43895</v>
      </c>
      <c r="B1193" s="10">
        <f t="shared" si="229"/>
        <v>2000454.6751642085</v>
      </c>
      <c r="C1193" s="3">
        <f t="shared" si="233"/>
        <v>252.05479452054792</v>
      </c>
      <c r="D1193" s="3">
        <f t="shared" si="222"/>
        <v>250.204663196453</v>
      </c>
      <c r="E1193" s="3">
        <f t="shared" si="223"/>
        <v>-1.8501313240949173</v>
      </c>
      <c r="F1193" s="3">
        <f t="shared" si="224"/>
        <v>2000452.8250328845</v>
      </c>
      <c r="G1193" s="14">
        <f t="shared" si="225"/>
        <v>2000452.825</v>
      </c>
      <c r="I1193" s="18">
        <f t="shared" si="232"/>
        <v>-1947.174967119146</v>
      </c>
      <c r="J1193" s="18">
        <f t="shared" si="230"/>
        <v>370234.74810988724</v>
      </c>
      <c r="K1193" s="21">
        <f t="shared" si="226"/>
        <v>100.02264124999999</v>
      </c>
      <c r="L1193" s="21">
        <f t="shared" si="227"/>
        <v>118.53437865549435</v>
      </c>
      <c r="M1193" s="19">
        <f t="shared" si="231"/>
        <v>2000452.8249999997</v>
      </c>
      <c r="N1193" s="19">
        <f t="shared" si="231"/>
        <v>2370687.5731098871</v>
      </c>
    </row>
    <row r="1194" spans="1:14" x14ac:dyDescent="0.15">
      <c r="A1194" s="7">
        <f t="shared" si="228"/>
        <v>43896</v>
      </c>
      <c r="B1194" s="10">
        <f t="shared" si="229"/>
        <v>2000452.8250328845</v>
      </c>
      <c r="C1194" s="3">
        <f t="shared" si="233"/>
        <v>252.05479452054792</v>
      </c>
      <c r="D1194" s="3">
        <f t="shared" si="222"/>
        <v>250.20443179331721</v>
      </c>
      <c r="E1194" s="3">
        <f t="shared" si="223"/>
        <v>-1.8503627272307028</v>
      </c>
      <c r="F1194" s="3">
        <f t="shared" si="224"/>
        <v>2000450.9746701573</v>
      </c>
      <c r="G1194" s="14">
        <f t="shared" si="225"/>
        <v>2000450.9750000001</v>
      </c>
      <c r="I1194" s="18">
        <f t="shared" si="232"/>
        <v>-1949.0253298463767</v>
      </c>
      <c r="J1194" s="18">
        <f t="shared" si="230"/>
        <v>370486.80290440778</v>
      </c>
      <c r="K1194" s="21">
        <f t="shared" si="226"/>
        <v>100.02254875000001</v>
      </c>
      <c r="L1194" s="21">
        <f t="shared" si="227"/>
        <v>118.54688889522041</v>
      </c>
      <c r="M1194" s="19">
        <f t="shared" si="231"/>
        <v>2000450.9750000003</v>
      </c>
      <c r="N1194" s="19">
        <f t="shared" si="231"/>
        <v>2370937.7779044081</v>
      </c>
    </row>
    <row r="1195" spans="1:14" x14ac:dyDescent="0.15">
      <c r="A1195" s="7">
        <f t="shared" si="228"/>
        <v>43897</v>
      </c>
      <c r="B1195" s="10">
        <f t="shared" si="229"/>
        <v>2000450.9746701573</v>
      </c>
      <c r="C1195" s="3">
        <f t="shared" si="233"/>
        <v>252.05479452054792</v>
      </c>
      <c r="D1195" s="3">
        <f t="shared" si="222"/>
        <v>250.20420036123895</v>
      </c>
      <c r="E1195" s="3">
        <f t="shared" si="223"/>
        <v>-1.8505941593089688</v>
      </c>
      <c r="F1195" s="3">
        <f t="shared" si="224"/>
        <v>2000449.1240759981</v>
      </c>
      <c r="G1195" s="14">
        <f t="shared" si="225"/>
        <v>2000449.1240000001</v>
      </c>
      <c r="I1195" s="18">
        <f t="shared" si="232"/>
        <v>-1950.8759240056856</v>
      </c>
      <c r="J1195" s="18">
        <f t="shared" si="230"/>
        <v>370738.85769892833</v>
      </c>
      <c r="K1195" s="21">
        <f t="shared" si="226"/>
        <v>100.02245620000001</v>
      </c>
      <c r="L1195" s="21">
        <f t="shared" si="227"/>
        <v>118.55939908494642</v>
      </c>
      <c r="M1195" s="19">
        <f t="shared" si="231"/>
        <v>2000449.1240000001</v>
      </c>
      <c r="N1195" s="19">
        <f t="shared" si="231"/>
        <v>2371187.9816989284</v>
      </c>
    </row>
    <row r="1196" spans="1:14" x14ac:dyDescent="0.15">
      <c r="A1196" s="7">
        <f t="shared" si="228"/>
        <v>43898</v>
      </c>
      <c r="B1196" s="10">
        <f t="shared" si="229"/>
        <v>2000449.1240759981</v>
      </c>
      <c r="C1196" s="3">
        <f t="shared" si="233"/>
        <v>252.05479452054792</v>
      </c>
      <c r="D1196" s="3">
        <f t="shared" si="222"/>
        <v>250.20396890021459</v>
      </c>
      <c r="E1196" s="3">
        <f t="shared" si="223"/>
        <v>-1.8508256203333247</v>
      </c>
      <c r="F1196" s="3">
        <f t="shared" si="224"/>
        <v>2000447.2732503777</v>
      </c>
      <c r="G1196" s="14">
        <f t="shared" si="225"/>
        <v>2000447.273</v>
      </c>
      <c r="I1196" s="18">
        <f t="shared" si="232"/>
        <v>-1952.726749626019</v>
      </c>
      <c r="J1196" s="18">
        <f t="shared" si="230"/>
        <v>370990.91249344888</v>
      </c>
      <c r="K1196" s="21">
        <f t="shared" si="226"/>
        <v>100.02236365000002</v>
      </c>
      <c r="L1196" s="21">
        <f t="shared" si="227"/>
        <v>118.57190927467246</v>
      </c>
      <c r="M1196" s="19">
        <f t="shared" si="231"/>
        <v>2000447.2730000005</v>
      </c>
      <c r="N1196" s="19">
        <f t="shared" si="231"/>
        <v>2371438.1854934492</v>
      </c>
    </row>
    <row r="1197" spans="1:14" x14ac:dyDescent="0.15">
      <c r="A1197" s="7">
        <f t="shared" si="228"/>
        <v>43899</v>
      </c>
      <c r="B1197" s="10">
        <f t="shared" si="229"/>
        <v>2000447.2732503777</v>
      </c>
      <c r="C1197" s="3">
        <f t="shared" si="233"/>
        <v>252.05479452054792</v>
      </c>
      <c r="D1197" s="3">
        <f t="shared" si="222"/>
        <v>250.20373741024048</v>
      </c>
      <c r="E1197" s="3">
        <f t="shared" si="223"/>
        <v>-1.8510571103074369</v>
      </c>
      <c r="F1197" s="3">
        <f t="shared" si="224"/>
        <v>2000445.4221932674</v>
      </c>
      <c r="G1197" s="14">
        <f t="shared" si="225"/>
        <v>2000445.422</v>
      </c>
      <c r="I1197" s="18">
        <f t="shared" si="232"/>
        <v>-1954.5778067363265</v>
      </c>
      <c r="J1197" s="18">
        <f t="shared" si="230"/>
        <v>371242.96728796943</v>
      </c>
      <c r="K1197" s="21">
        <f t="shared" si="226"/>
        <v>100.0222711</v>
      </c>
      <c r="L1197" s="21">
        <f t="shared" si="227"/>
        <v>118.58441946439847</v>
      </c>
      <c r="M1197" s="19">
        <f t="shared" si="231"/>
        <v>2000445.4219999998</v>
      </c>
      <c r="N1197" s="19">
        <f t="shared" si="231"/>
        <v>2371688.3892879691</v>
      </c>
    </row>
    <row r="1198" spans="1:14" x14ac:dyDescent="0.15">
      <c r="A1198" s="7">
        <f t="shared" si="228"/>
        <v>43900</v>
      </c>
      <c r="B1198" s="10">
        <f t="shared" si="229"/>
        <v>2000445.4221932674</v>
      </c>
      <c r="C1198" s="3">
        <f t="shared" si="233"/>
        <v>252.05479452054792</v>
      </c>
      <c r="D1198" s="3">
        <f t="shared" si="222"/>
        <v>250.203505891313</v>
      </c>
      <c r="E1198" s="3">
        <f t="shared" si="223"/>
        <v>-1.8512886292349151</v>
      </c>
      <c r="F1198" s="3">
        <f t="shared" si="224"/>
        <v>2000443.5709046382</v>
      </c>
      <c r="G1198" s="14">
        <f t="shared" si="225"/>
        <v>2000443.571</v>
      </c>
      <c r="I1198" s="18">
        <f t="shared" si="232"/>
        <v>-1956.4290953655614</v>
      </c>
      <c r="J1198" s="18">
        <f t="shared" si="230"/>
        <v>371495.02208248997</v>
      </c>
      <c r="K1198" s="21">
        <f t="shared" si="226"/>
        <v>100.02217854999999</v>
      </c>
      <c r="L1198" s="21">
        <f t="shared" si="227"/>
        <v>118.59692965412449</v>
      </c>
      <c r="M1198" s="19">
        <f t="shared" si="231"/>
        <v>2000443.571</v>
      </c>
      <c r="N1198" s="19">
        <f t="shared" si="231"/>
        <v>2371938.5930824899</v>
      </c>
    </row>
    <row r="1199" spans="1:14" x14ac:dyDescent="0.15">
      <c r="A1199" s="7">
        <f t="shared" si="228"/>
        <v>43901</v>
      </c>
      <c r="B1199" s="10">
        <f t="shared" si="229"/>
        <v>2000443.5709046382</v>
      </c>
      <c r="C1199" s="3">
        <f t="shared" si="233"/>
        <v>252.05479452054792</v>
      </c>
      <c r="D1199" s="3">
        <f t="shared" si="222"/>
        <v>250.20327434342855</v>
      </c>
      <c r="E1199" s="3">
        <f t="shared" si="223"/>
        <v>-1.8515201771193688</v>
      </c>
      <c r="F1199" s="3">
        <f t="shared" si="224"/>
        <v>2000441.7193844609</v>
      </c>
      <c r="G1199" s="14">
        <f t="shared" si="225"/>
        <v>2000441.719</v>
      </c>
      <c r="I1199" s="18">
        <f t="shared" si="232"/>
        <v>-1958.2806155426806</v>
      </c>
      <c r="J1199" s="18">
        <f t="shared" si="230"/>
        <v>371747.07687701052</v>
      </c>
      <c r="K1199" s="21">
        <f t="shared" si="226"/>
        <v>100.02208594999999</v>
      </c>
      <c r="L1199" s="21">
        <f t="shared" si="227"/>
        <v>118.60943979385051</v>
      </c>
      <c r="M1199" s="19">
        <f t="shared" si="231"/>
        <v>2000441.7189999998</v>
      </c>
      <c r="N1199" s="19">
        <f t="shared" si="231"/>
        <v>2372188.7958770101</v>
      </c>
    </row>
    <row r="1200" spans="1:14" x14ac:dyDescent="0.15">
      <c r="A1200" s="7">
        <f t="shared" si="228"/>
        <v>43902</v>
      </c>
      <c r="B1200" s="10">
        <f t="shared" si="229"/>
        <v>2000441.7193844609</v>
      </c>
      <c r="C1200" s="3">
        <f t="shared" si="233"/>
        <v>252.05479452054792</v>
      </c>
      <c r="D1200" s="3">
        <f t="shared" si="222"/>
        <v>250.20304276658351</v>
      </c>
      <c r="E1200" s="3">
        <f t="shared" si="223"/>
        <v>-1.8517517539644075</v>
      </c>
      <c r="F1200" s="3">
        <f t="shared" si="224"/>
        <v>2000439.8676327069</v>
      </c>
      <c r="G1200" s="14">
        <f t="shared" si="225"/>
        <v>2000439.868</v>
      </c>
      <c r="I1200" s="18">
        <f t="shared" si="232"/>
        <v>-1960.132367296645</v>
      </c>
      <c r="J1200" s="18">
        <f t="shared" si="230"/>
        <v>371999.13167153107</v>
      </c>
      <c r="K1200" s="21">
        <f t="shared" si="226"/>
        <v>100.0219934</v>
      </c>
      <c r="L1200" s="21">
        <f t="shared" si="227"/>
        <v>118.62194998357656</v>
      </c>
      <c r="M1200" s="19">
        <f t="shared" si="231"/>
        <v>2000439.868</v>
      </c>
      <c r="N1200" s="19">
        <f t="shared" si="231"/>
        <v>2372438.9996715309</v>
      </c>
    </row>
    <row r="1201" spans="1:14" x14ac:dyDescent="0.15">
      <c r="A1201" s="7">
        <f t="shared" si="228"/>
        <v>43903</v>
      </c>
      <c r="B1201" s="10">
        <f t="shared" si="229"/>
        <v>2000439.8676327069</v>
      </c>
      <c r="C1201" s="3">
        <f t="shared" si="233"/>
        <v>252.05479452054792</v>
      </c>
      <c r="D1201" s="3">
        <f t="shared" si="222"/>
        <v>250.20281116077425</v>
      </c>
      <c r="E1201" s="3">
        <f t="shared" si="223"/>
        <v>-1.8519833597736692</v>
      </c>
      <c r="F1201" s="3">
        <f t="shared" si="224"/>
        <v>2000438.0156493471</v>
      </c>
      <c r="G1201" s="14">
        <f t="shared" si="225"/>
        <v>2000438.0160000001</v>
      </c>
      <c r="I1201" s="18">
        <f t="shared" si="232"/>
        <v>-1961.9843506564187</v>
      </c>
      <c r="J1201" s="18">
        <f t="shared" si="230"/>
        <v>372251.18646605161</v>
      </c>
      <c r="K1201" s="21">
        <f t="shared" si="226"/>
        <v>100.0219008</v>
      </c>
      <c r="L1201" s="21">
        <f t="shared" si="227"/>
        <v>118.63446012330257</v>
      </c>
      <c r="M1201" s="19">
        <f t="shared" si="231"/>
        <v>2000438.0159999998</v>
      </c>
      <c r="N1201" s="19">
        <f t="shared" si="231"/>
        <v>2372689.2024660516</v>
      </c>
    </row>
    <row r="1202" spans="1:14" x14ac:dyDescent="0.15">
      <c r="A1202" s="7">
        <f t="shared" si="228"/>
        <v>43904</v>
      </c>
      <c r="B1202" s="10">
        <f t="shared" si="229"/>
        <v>2000438.0156493471</v>
      </c>
      <c r="C1202" s="3">
        <f t="shared" si="233"/>
        <v>252.05479452054792</v>
      </c>
      <c r="D1202" s="3">
        <f t="shared" si="222"/>
        <v>250.20257952599712</v>
      </c>
      <c r="E1202" s="3">
        <f t="shared" si="223"/>
        <v>-1.852214994550792</v>
      </c>
      <c r="F1202" s="3">
        <f t="shared" si="224"/>
        <v>2000436.1634343525</v>
      </c>
      <c r="G1202" s="14">
        <f t="shared" si="225"/>
        <v>2000436.1629999999</v>
      </c>
      <c r="I1202" s="18">
        <f t="shared" si="232"/>
        <v>-1963.8365656509695</v>
      </c>
      <c r="J1202" s="18">
        <f t="shared" si="230"/>
        <v>372503.24126057216</v>
      </c>
      <c r="K1202" s="21">
        <f t="shared" si="226"/>
        <v>100.02180815</v>
      </c>
      <c r="L1202" s="21">
        <f t="shared" si="227"/>
        <v>118.64697021302861</v>
      </c>
      <c r="M1202" s="19">
        <f t="shared" si="231"/>
        <v>2000436.1629999997</v>
      </c>
      <c r="N1202" s="19">
        <f t="shared" si="231"/>
        <v>2372939.404260572</v>
      </c>
    </row>
    <row r="1203" spans="1:14" x14ac:dyDescent="0.15">
      <c r="A1203" s="7">
        <f t="shared" si="228"/>
        <v>43905</v>
      </c>
      <c r="B1203" s="10">
        <f t="shared" si="229"/>
        <v>2000436.1634343525</v>
      </c>
      <c r="C1203" s="3">
        <f t="shared" si="233"/>
        <v>252.05479452054792</v>
      </c>
      <c r="D1203" s="3">
        <f t="shared" si="222"/>
        <v>250.20234786224856</v>
      </c>
      <c r="E1203" s="3">
        <f t="shared" si="223"/>
        <v>-1.8524466582993568</v>
      </c>
      <c r="F1203" s="3">
        <f t="shared" si="224"/>
        <v>2000434.3109876942</v>
      </c>
      <c r="G1203" s="14">
        <f t="shared" si="225"/>
        <v>2000434.311</v>
      </c>
      <c r="I1203" s="18">
        <f t="shared" si="232"/>
        <v>-1965.6890123092689</v>
      </c>
      <c r="J1203" s="18">
        <f t="shared" si="230"/>
        <v>372755.29605509271</v>
      </c>
      <c r="K1203" s="21">
        <f t="shared" si="226"/>
        <v>100.02171555</v>
      </c>
      <c r="L1203" s="21">
        <f t="shared" si="227"/>
        <v>118.65948035275463</v>
      </c>
      <c r="M1203" s="19">
        <f t="shared" si="231"/>
        <v>2000434.311</v>
      </c>
      <c r="N1203" s="19">
        <f t="shared" si="231"/>
        <v>2373189.6070550922</v>
      </c>
    </row>
    <row r="1204" spans="1:14" x14ac:dyDescent="0.15">
      <c r="A1204" s="7">
        <f t="shared" si="228"/>
        <v>43906</v>
      </c>
      <c r="B1204" s="10">
        <f t="shared" si="229"/>
        <v>2000434.3109876942</v>
      </c>
      <c r="C1204" s="3">
        <f t="shared" si="233"/>
        <v>252.05479452054792</v>
      </c>
      <c r="D1204" s="3">
        <f t="shared" si="222"/>
        <v>250.20211616952491</v>
      </c>
      <c r="E1204" s="3">
        <f t="shared" si="223"/>
        <v>-1.8526783510230018</v>
      </c>
      <c r="F1204" s="3">
        <f t="shared" si="224"/>
        <v>2000432.4583093431</v>
      </c>
      <c r="G1204" s="14">
        <f t="shared" si="225"/>
        <v>2000432.4580000001</v>
      </c>
      <c r="I1204" s="18">
        <f t="shared" si="232"/>
        <v>-1967.541690660292</v>
      </c>
      <c r="J1204" s="18">
        <f t="shared" si="230"/>
        <v>373007.35084961326</v>
      </c>
      <c r="K1204" s="21">
        <f t="shared" si="226"/>
        <v>100.02162290000001</v>
      </c>
      <c r="L1204" s="21">
        <f t="shared" si="227"/>
        <v>118.67199044248068</v>
      </c>
      <c r="M1204" s="19">
        <f t="shared" si="231"/>
        <v>2000432.4580000001</v>
      </c>
      <c r="N1204" s="19">
        <f t="shared" si="231"/>
        <v>2373439.8088496136</v>
      </c>
    </row>
    <row r="1205" spans="1:14" x14ac:dyDescent="0.15">
      <c r="A1205" s="7">
        <f t="shared" si="228"/>
        <v>43907</v>
      </c>
      <c r="B1205" s="10">
        <f t="shared" si="229"/>
        <v>2000432.4583093431</v>
      </c>
      <c r="C1205" s="3">
        <f t="shared" si="233"/>
        <v>252.05479452054792</v>
      </c>
      <c r="D1205" s="3">
        <f t="shared" si="222"/>
        <v>250.20188444782255</v>
      </c>
      <c r="E1205" s="3">
        <f t="shared" si="223"/>
        <v>-1.8529100727253649</v>
      </c>
      <c r="F1205" s="3">
        <f t="shared" si="224"/>
        <v>2000430.6053992703</v>
      </c>
      <c r="G1205" s="14">
        <f t="shared" si="225"/>
        <v>2000430.605</v>
      </c>
      <c r="I1205" s="18">
        <f t="shared" si="232"/>
        <v>-1969.3946007330173</v>
      </c>
      <c r="J1205" s="18">
        <f t="shared" si="230"/>
        <v>373259.4056441338</v>
      </c>
      <c r="K1205" s="21">
        <f t="shared" si="226"/>
        <v>100.02153025</v>
      </c>
      <c r="L1205" s="21">
        <f t="shared" si="227"/>
        <v>118.68450053220668</v>
      </c>
      <c r="M1205" s="19">
        <f t="shared" si="231"/>
        <v>2000430.605</v>
      </c>
      <c r="N1205" s="19">
        <f t="shared" si="231"/>
        <v>2373690.0106441337</v>
      </c>
    </row>
    <row r="1206" spans="1:14" x14ac:dyDescent="0.15">
      <c r="A1206" s="7">
        <f t="shared" si="228"/>
        <v>43908</v>
      </c>
      <c r="B1206" s="10">
        <f t="shared" si="229"/>
        <v>2000430.6053992703</v>
      </c>
      <c r="C1206" s="3">
        <f t="shared" si="233"/>
        <v>252.05479452054792</v>
      </c>
      <c r="D1206" s="3">
        <f t="shared" si="222"/>
        <v>250.20165269713783</v>
      </c>
      <c r="E1206" s="3">
        <f t="shared" si="223"/>
        <v>-1.853141823410084</v>
      </c>
      <c r="F1206" s="3">
        <f t="shared" si="224"/>
        <v>2000428.752257447</v>
      </c>
      <c r="G1206" s="14">
        <f t="shared" si="225"/>
        <v>2000428.7520000001</v>
      </c>
      <c r="I1206" s="18">
        <f t="shared" si="232"/>
        <v>-1971.2477425564275</v>
      </c>
      <c r="J1206" s="18">
        <f t="shared" si="230"/>
        <v>373511.46043865435</v>
      </c>
      <c r="K1206" s="21">
        <f t="shared" si="226"/>
        <v>100.0214376</v>
      </c>
      <c r="L1206" s="21">
        <f t="shared" si="227"/>
        <v>118.69701062193272</v>
      </c>
      <c r="M1206" s="19">
        <f t="shared" si="231"/>
        <v>2000428.7519999999</v>
      </c>
      <c r="N1206" s="19">
        <f t="shared" si="231"/>
        <v>2373940.2124386542</v>
      </c>
    </row>
    <row r="1207" spans="1:14" x14ac:dyDescent="0.15">
      <c r="A1207" s="7">
        <f t="shared" si="228"/>
        <v>43909</v>
      </c>
      <c r="B1207" s="10">
        <f t="shared" si="229"/>
        <v>2000428.752257447</v>
      </c>
      <c r="C1207" s="3">
        <f t="shared" si="233"/>
        <v>252.05479452054792</v>
      </c>
      <c r="D1207" s="3">
        <f t="shared" si="222"/>
        <v>250.20142091746717</v>
      </c>
      <c r="E1207" s="3">
        <f t="shared" si="223"/>
        <v>-1.8533736030807404</v>
      </c>
      <c r="F1207" s="3">
        <f t="shared" si="224"/>
        <v>2000426.8988838438</v>
      </c>
      <c r="G1207" s="14">
        <f t="shared" si="225"/>
        <v>2000426.899</v>
      </c>
      <c r="I1207" s="18">
        <f t="shared" si="232"/>
        <v>-1973.1011161595084</v>
      </c>
      <c r="J1207" s="18">
        <f t="shared" si="230"/>
        <v>373763.5152331749</v>
      </c>
      <c r="K1207" s="21">
        <f t="shared" si="226"/>
        <v>100.02134494999999</v>
      </c>
      <c r="L1207" s="21">
        <f t="shared" si="227"/>
        <v>118.70952071165873</v>
      </c>
      <c r="M1207" s="19">
        <f t="shared" si="231"/>
        <v>2000426.8989999997</v>
      </c>
      <c r="N1207" s="19">
        <f t="shared" si="231"/>
        <v>2374190.4142331746</v>
      </c>
    </row>
    <row r="1208" spans="1:14" x14ac:dyDescent="0.15">
      <c r="A1208" s="7">
        <f t="shared" si="228"/>
        <v>43910</v>
      </c>
      <c r="B1208" s="10">
        <f t="shared" si="229"/>
        <v>2000426.8988838438</v>
      </c>
      <c r="C1208" s="3">
        <f t="shared" si="233"/>
        <v>252.05479452054792</v>
      </c>
      <c r="D1208" s="3">
        <f t="shared" si="222"/>
        <v>250.20118910880691</v>
      </c>
      <c r="E1208" s="3">
        <f t="shared" si="223"/>
        <v>-1.8536054117410004</v>
      </c>
      <c r="F1208" s="3">
        <f t="shared" si="224"/>
        <v>2000425.0452784321</v>
      </c>
      <c r="G1208" s="14">
        <f t="shared" si="225"/>
        <v>2000425.0449999999</v>
      </c>
      <c r="I1208" s="18">
        <f t="shared" si="232"/>
        <v>-1974.9547215712494</v>
      </c>
      <c r="J1208" s="18">
        <f t="shared" si="230"/>
        <v>374015.57002769544</v>
      </c>
      <c r="K1208" s="21">
        <f t="shared" si="226"/>
        <v>100.02125225</v>
      </c>
      <c r="L1208" s="21">
        <f t="shared" si="227"/>
        <v>118.72203075138478</v>
      </c>
      <c r="M1208" s="19">
        <f t="shared" si="231"/>
        <v>2000425.0449999999</v>
      </c>
      <c r="N1208" s="19">
        <f t="shared" si="231"/>
        <v>2374440.6150276954</v>
      </c>
    </row>
    <row r="1209" spans="1:14" x14ac:dyDescent="0.15">
      <c r="A1209" s="7">
        <f t="shared" si="228"/>
        <v>43911</v>
      </c>
      <c r="B1209" s="10">
        <f t="shared" si="229"/>
        <v>2000425.0452784321</v>
      </c>
      <c r="C1209" s="3">
        <f t="shared" si="233"/>
        <v>252.05479452054792</v>
      </c>
      <c r="D1209" s="3">
        <f t="shared" si="222"/>
        <v>250.20095727115347</v>
      </c>
      <c r="E1209" s="3">
        <f t="shared" si="223"/>
        <v>-1.8538372493944451</v>
      </c>
      <c r="F1209" s="3">
        <f t="shared" si="224"/>
        <v>2000423.1914411827</v>
      </c>
      <c r="G1209" s="14">
        <f t="shared" si="225"/>
        <v>2000423.1910000001</v>
      </c>
      <c r="I1209" s="18">
        <f t="shared" si="232"/>
        <v>-1976.8085588206438</v>
      </c>
      <c r="J1209" s="18">
        <f t="shared" si="230"/>
        <v>374267.62482221599</v>
      </c>
      <c r="K1209" s="21">
        <f t="shared" si="226"/>
        <v>100.02115955000002</v>
      </c>
      <c r="L1209" s="21">
        <f t="shared" si="227"/>
        <v>118.73454079111082</v>
      </c>
      <c r="M1209" s="19">
        <f t="shared" si="231"/>
        <v>2000423.1910000006</v>
      </c>
      <c r="N1209" s="19">
        <f t="shared" si="231"/>
        <v>2374690.8158222162</v>
      </c>
    </row>
    <row r="1210" spans="1:14" x14ac:dyDescent="0.15">
      <c r="A1210" s="7">
        <f t="shared" si="228"/>
        <v>43912</v>
      </c>
      <c r="B1210" s="10">
        <f t="shared" si="229"/>
        <v>2000423.1914411827</v>
      </c>
      <c r="C1210" s="3">
        <f t="shared" si="233"/>
        <v>252.05479452054792</v>
      </c>
      <c r="D1210" s="3">
        <f t="shared" si="222"/>
        <v>250.20072540450317</v>
      </c>
      <c r="E1210" s="3">
        <f t="shared" si="223"/>
        <v>-1.8540691160447409</v>
      </c>
      <c r="F1210" s="3">
        <f t="shared" si="224"/>
        <v>2000421.3373720667</v>
      </c>
      <c r="G1210" s="14">
        <f t="shared" si="225"/>
        <v>2000421.3370000001</v>
      </c>
      <c r="I1210" s="18">
        <f t="shared" si="232"/>
        <v>-1978.6626279366885</v>
      </c>
      <c r="J1210" s="18">
        <f t="shared" si="230"/>
        <v>374519.67961673654</v>
      </c>
      <c r="K1210" s="21">
        <f t="shared" si="226"/>
        <v>100.02106685000001</v>
      </c>
      <c r="L1210" s="21">
        <f t="shared" si="227"/>
        <v>118.74705083083684</v>
      </c>
      <c r="M1210" s="19">
        <f t="shared" si="231"/>
        <v>2000421.3370000003</v>
      </c>
      <c r="N1210" s="19">
        <f t="shared" si="231"/>
        <v>2374941.016616737</v>
      </c>
    </row>
    <row r="1211" spans="1:14" x14ac:dyDescent="0.15">
      <c r="A1211" s="7">
        <f t="shared" si="228"/>
        <v>43913</v>
      </c>
      <c r="B1211" s="10">
        <f t="shared" si="229"/>
        <v>2000421.3373720667</v>
      </c>
      <c r="C1211" s="3">
        <f t="shared" si="233"/>
        <v>252.05479452054792</v>
      </c>
      <c r="D1211" s="3">
        <f t="shared" si="222"/>
        <v>250.20049350885242</v>
      </c>
      <c r="E1211" s="3">
        <f t="shared" si="223"/>
        <v>-1.8543010116954974</v>
      </c>
      <c r="F1211" s="3">
        <f t="shared" si="224"/>
        <v>2000419.483071055</v>
      </c>
      <c r="G1211" s="14">
        <f t="shared" si="225"/>
        <v>2000419.483</v>
      </c>
      <c r="I1211" s="18">
        <f t="shared" si="232"/>
        <v>-1980.516928948384</v>
      </c>
      <c r="J1211" s="18">
        <f t="shared" si="230"/>
        <v>374771.73441125709</v>
      </c>
      <c r="K1211" s="21">
        <f t="shared" si="226"/>
        <v>100.02097415</v>
      </c>
      <c r="L1211" s="21">
        <f t="shared" si="227"/>
        <v>118.75956087056286</v>
      </c>
      <c r="M1211" s="19">
        <f t="shared" si="231"/>
        <v>2000419.483</v>
      </c>
      <c r="N1211" s="19">
        <f t="shared" si="231"/>
        <v>2375191.2174112573</v>
      </c>
    </row>
    <row r="1212" spans="1:14" x14ac:dyDescent="0.15">
      <c r="A1212" s="7">
        <f t="shared" si="228"/>
        <v>43914</v>
      </c>
      <c r="B1212" s="10">
        <f t="shared" si="229"/>
        <v>2000419.483071055</v>
      </c>
      <c r="C1212" s="3">
        <f t="shared" si="233"/>
        <v>252.05479452054792</v>
      </c>
      <c r="D1212" s="3">
        <f t="shared" si="222"/>
        <v>250.20026158419756</v>
      </c>
      <c r="E1212" s="3">
        <f t="shared" si="223"/>
        <v>-1.8545329363503527</v>
      </c>
      <c r="F1212" s="3">
        <f t="shared" si="224"/>
        <v>2000417.6285381187</v>
      </c>
      <c r="G1212" s="14">
        <f t="shared" si="225"/>
        <v>2000417.629</v>
      </c>
      <c r="I1212" s="18">
        <f t="shared" si="232"/>
        <v>-1982.3714618847343</v>
      </c>
      <c r="J1212" s="18">
        <f t="shared" si="230"/>
        <v>375023.78920577763</v>
      </c>
      <c r="K1212" s="21">
        <f t="shared" si="226"/>
        <v>100.02088144999999</v>
      </c>
      <c r="L1212" s="21">
        <f t="shared" si="227"/>
        <v>118.77207091028887</v>
      </c>
      <c r="M1212" s="19">
        <f t="shared" si="231"/>
        <v>2000417.6289999997</v>
      </c>
      <c r="N1212" s="19">
        <f t="shared" si="231"/>
        <v>2375441.4182057772</v>
      </c>
    </row>
    <row r="1213" spans="1:14" x14ac:dyDescent="0.15">
      <c r="A1213" s="7">
        <f t="shared" si="228"/>
        <v>43915</v>
      </c>
      <c r="B1213" s="10">
        <f t="shared" si="229"/>
        <v>2000417.6285381187</v>
      </c>
      <c r="C1213" s="3">
        <f t="shared" si="233"/>
        <v>252.05479452054792</v>
      </c>
      <c r="D1213" s="3">
        <f t="shared" si="222"/>
        <v>250.20002963053497</v>
      </c>
      <c r="E1213" s="3">
        <f t="shared" si="223"/>
        <v>-1.8547648900129445</v>
      </c>
      <c r="F1213" s="3">
        <f t="shared" si="224"/>
        <v>2000415.7737732287</v>
      </c>
      <c r="G1213" s="14">
        <f t="shared" si="225"/>
        <v>2000415.774</v>
      </c>
      <c r="I1213" s="18">
        <f t="shared" si="232"/>
        <v>-1984.2262267747474</v>
      </c>
      <c r="J1213" s="18">
        <f t="shared" si="230"/>
        <v>375275.84400029818</v>
      </c>
      <c r="K1213" s="21">
        <f t="shared" si="226"/>
        <v>100.0207887</v>
      </c>
      <c r="L1213" s="21">
        <f t="shared" si="227"/>
        <v>118.7845809000149</v>
      </c>
      <c r="M1213" s="19">
        <f t="shared" si="231"/>
        <v>2000415.774</v>
      </c>
      <c r="N1213" s="19">
        <f t="shared" si="231"/>
        <v>2375691.6180002983</v>
      </c>
    </row>
    <row r="1214" spans="1:14" x14ac:dyDescent="0.15">
      <c r="A1214" s="7">
        <f t="shared" si="228"/>
        <v>43916</v>
      </c>
      <c r="B1214" s="10">
        <f t="shared" si="229"/>
        <v>2000415.7737732287</v>
      </c>
      <c r="C1214" s="3">
        <f t="shared" si="233"/>
        <v>252.05479452054792</v>
      </c>
      <c r="D1214" s="3">
        <f t="shared" si="222"/>
        <v>250.19979764786106</v>
      </c>
      <c r="E1214" s="3">
        <f t="shared" si="223"/>
        <v>-1.8549968726868542</v>
      </c>
      <c r="F1214" s="3">
        <f t="shared" si="224"/>
        <v>2000413.9187763561</v>
      </c>
      <c r="G1214" s="14">
        <f t="shared" si="225"/>
        <v>2000413.919</v>
      </c>
      <c r="I1214" s="18">
        <f t="shared" si="232"/>
        <v>-1986.0812236474342</v>
      </c>
      <c r="J1214" s="18">
        <f t="shared" si="230"/>
        <v>375527.89879481873</v>
      </c>
      <c r="K1214" s="21">
        <f t="shared" si="226"/>
        <v>100.02069595</v>
      </c>
      <c r="L1214" s="21">
        <f t="shared" si="227"/>
        <v>118.79709088974094</v>
      </c>
      <c r="M1214" s="19">
        <f t="shared" si="231"/>
        <v>2000413.919</v>
      </c>
      <c r="N1214" s="19">
        <f t="shared" si="231"/>
        <v>2375941.8177948189</v>
      </c>
    </row>
    <row r="1215" spans="1:14" x14ac:dyDescent="0.15">
      <c r="A1215" s="7">
        <f t="shared" si="228"/>
        <v>43917</v>
      </c>
      <c r="B1215" s="10">
        <f t="shared" si="229"/>
        <v>2000413.9187763561</v>
      </c>
      <c r="C1215" s="3">
        <f t="shared" si="233"/>
        <v>252.05479452054792</v>
      </c>
      <c r="D1215" s="3">
        <f t="shared" si="222"/>
        <v>250.19956563617217</v>
      </c>
      <c r="E1215" s="3">
        <f t="shared" si="223"/>
        <v>-1.8552288843757481</v>
      </c>
      <c r="F1215" s="3">
        <f t="shared" si="224"/>
        <v>2000412.0635474718</v>
      </c>
      <c r="G1215" s="14">
        <f t="shared" si="225"/>
        <v>2000412.064</v>
      </c>
      <c r="I1215" s="18">
        <f t="shared" si="232"/>
        <v>-1987.9364525318099</v>
      </c>
      <c r="J1215" s="18">
        <f t="shared" si="230"/>
        <v>375779.95358933927</v>
      </c>
      <c r="K1215" s="21">
        <f t="shared" si="226"/>
        <v>100.0206032</v>
      </c>
      <c r="L1215" s="21">
        <f t="shared" si="227"/>
        <v>118.80960087946696</v>
      </c>
      <c r="M1215" s="19">
        <f t="shared" si="231"/>
        <v>2000412.064</v>
      </c>
      <c r="N1215" s="19">
        <f t="shared" si="231"/>
        <v>2376192.0175893391</v>
      </c>
    </row>
    <row r="1216" spans="1:14" x14ac:dyDescent="0.15">
      <c r="A1216" s="7">
        <f t="shared" si="228"/>
        <v>43918</v>
      </c>
      <c r="B1216" s="10">
        <f t="shared" si="229"/>
        <v>2000412.0635474718</v>
      </c>
      <c r="C1216" s="3">
        <f t="shared" si="233"/>
        <v>252.05479452054792</v>
      </c>
      <c r="D1216" s="3">
        <f t="shared" si="222"/>
        <v>250.19933359546465</v>
      </c>
      <c r="E1216" s="3">
        <f t="shared" si="223"/>
        <v>-1.8554609250832641</v>
      </c>
      <c r="F1216" s="3">
        <f t="shared" si="224"/>
        <v>2000410.2080865467</v>
      </c>
      <c r="G1216" s="14">
        <f t="shared" si="225"/>
        <v>2000410.2080000001</v>
      </c>
      <c r="I1216" s="18">
        <f t="shared" si="232"/>
        <v>-1989.7919134568931</v>
      </c>
      <c r="J1216" s="18">
        <f t="shared" si="230"/>
        <v>376032.00838385982</v>
      </c>
      <c r="K1216" s="21">
        <f t="shared" si="226"/>
        <v>100.02051039999999</v>
      </c>
      <c r="L1216" s="21">
        <f t="shared" si="227"/>
        <v>118.82211081919299</v>
      </c>
      <c r="M1216" s="19">
        <f t="shared" si="231"/>
        <v>2000410.2079999999</v>
      </c>
      <c r="N1216" s="19">
        <f t="shared" si="231"/>
        <v>2376442.21638386</v>
      </c>
    </row>
    <row r="1217" spans="1:14" x14ac:dyDescent="0.15">
      <c r="A1217" s="7">
        <f t="shared" si="228"/>
        <v>43919</v>
      </c>
      <c r="B1217" s="10">
        <f t="shared" si="229"/>
        <v>2000410.2080865467</v>
      </c>
      <c r="C1217" s="3">
        <f t="shared" si="233"/>
        <v>252.05479452054792</v>
      </c>
      <c r="D1217" s="3">
        <f t="shared" si="222"/>
        <v>250.1991015257349</v>
      </c>
      <c r="E1217" s="3">
        <f t="shared" si="223"/>
        <v>-1.8556929948130119</v>
      </c>
      <c r="F1217" s="3">
        <f t="shared" si="224"/>
        <v>2000408.352393552</v>
      </c>
      <c r="G1217" s="14">
        <f t="shared" si="225"/>
        <v>2000408.352</v>
      </c>
      <c r="I1217" s="18">
        <f t="shared" si="232"/>
        <v>-1991.647606451706</v>
      </c>
      <c r="J1217" s="18">
        <f t="shared" si="230"/>
        <v>376284.06317838037</v>
      </c>
      <c r="K1217" s="21">
        <f t="shared" si="226"/>
        <v>100.0204176</v>
      </c>
      <c r="L1217" s="21">
        <f t="shared" si="227"/>
        <v>118.83462075891902</v>
      </c>
      <c r="M1217" s="19">
        <f t="shared" si="231"/>
        <v>2000408.3520000002</v>
      </c>
      <c r="N1217" s="19">
        <f t="shared" si="231"/>
        <v>2376692.4151783804</v>
      </c>
    </row>
    <row r="1218" spans="1:14" x14ac:dyDescent="0.15">
      <c r="A1218" s="7">
        <f t="shared" si="228"/>
        <v>43920</v>
      </c>
      <c r="B1218" s="10">
        <f t="shared" si="229"/>
        <v>2000408.352393552</v>
      </c>
      <c r="C1218" s="3">
        <f t="shared" si="233"/>
        <v>252.05479452054792</v>
      </c>
      <c r="D1218" s="3">
        <f t="shared" si="222"/>
        <v>250.19886942697931</v>
      </c>
      <c r="E1218" s="3">
        <f t="shared" si="223"/>
        <v>-1.8559250935686009</v>
      </c>
      <c r="F1218" s="3">
        <f t="shared" si="224"/>
        <v>2000406.4964684583</v>
      </c>
      <c r="G1218" s="14">
        <f t="shared" si="225"/>
        <v>2000406.496</v>
      </c>
      <c r="I1218" s="18">
        <f t="shared" si="232"/>
        <v>-1993.5035315452747</v>
      </c>
      <c r="J1218" s="18">
        <f t="shared" si="230"/>
        <v>376536.11797290092</v>
      </c>
      <c r="K1218" s="21">
        <f t="shared" si="226"/>
        <v>100.0203248</v>
      </c>
      <c r="L1218" s="21">
        <f t="shared" si="227"/>
        <v>118.84713069864505</v>
      </c>
      <c r="M1218" s="19">
        <f t="shared" si="231"/>
        <v>2000406.496</v>
      </c>
      <c r="N1218" s="19">
        <f t="shared" si="231"/>
        <v>2376942.6139729009</v>
      </c>
    </row>
    <row r="1219" spans="1:14" x14ac:dyDescent="0.15">
      <c r="A1219" s="7">
        <f t="shared" si="228"/>
        <v>43921</v>
      </c>
      <c r="B1219" s="10">
        <f t="shared" si="229"/>
        <v>2000406.4964684583</v>
      </c>
      <c r="C1219" s="3">
        <f t="shared" si="233"/>
        <v>252.05479452054792</v>
      </c>
      <c r="D1219" s="3">
        <f t="shared" si="222"/>
        <v>250.19863729919419</v>
      </c>
      <c r="E1219" s="3">
        <f t="shared" si="223"/>
        <v>-1.8561572213537261</v>
      </c>
      <c r="F1219" s="3">
        <f t="shared" si="224"/>
        <v>2000404.640311237</v>
      </c>
      <c r="G1219" s="14">
        <f t="shared" si="225"/>
        <v>2000404.64</v>
      </c>
      <c r="I1219" s="18">
        <f t="shared" si="232"/>
        <v>-1995.3596887666283</v>
      </c>
      <c r="J1219" s="18">
        <f t="shared" si="230"/>
        <v>376788.17276742146</v>
      </c>
      <c r="K1219" s="21">
        <f t="shared" si="226"/>
        <v>100.02023199999999</v>
      </c>
      <c r="L1219" s="21">
        <f t="shared" si="227"/>
        <v>118.85964063837106</v>
      </c>
      <c r="M1219" s="19">
        <f t="shared" si="231"/>
        <v>2000404.64</v>
      </c>
      <c r="N1219" s="19">
        <f t="shared" si="231"/>
        <v>2377192.8127674214</v>
      </c>
    </row>
    <row r="1220" spans="1:14" x14ac:dyDescent="0.15">
      <c r="A1220" s="7">
        <f t="shared" si="228"/>
        <v>43922</v>
      </c>
      <c r="B1220" s="10">
        <f t="shared" si="229"/>
        <v>2000404.640311237</v>
      </c>
      <c r="C1220" s="3">
        <f t="shared" si="233"/>
        <v>252.05479452054792</v>
      </c>
      <c r="D1220" s="3">
        <f t="shared" si="222"/>
        <v>250.19840514237595</v>
      </c>
      <c r="E1220" s="3">
        <f t="shared" si="223"/>
        <v>-1.8563893781719685</v>
      </c>
      <c r="F1220" s="3">
        <f t="shared" si="224"/>
        <v>2000402.7839218588</v>
      </c>
      <c r="G1220" s="14">
        <f t="shared" si="225"/>
        <v>2000402.784</v>
      </c>
      <c r="I1220" s="18">
        <f t="shared" si="232"/>
        <v>-1997.2160781448003</v>
      </c>
      <c r="J1220" s="18">
        <f t="shared" si="230"/>
        <v>377040.22756194201</v>
      </c>
      <c r="K1220" s="21">
        <f t="shared" si="226"/>
        <v>100.02013919999999</v>
      </c>
      <c r="L1220" s="21">
        <f t="shared" si="227"/>
        <v>118.87215057809709</v>
      </c>
      <c r="M1220" s="19">
        <f t="shared" si="231"/>
        <v>2000402.7839999998</v>
      </c>
      <c r="N1220" s="19">
        <f t="shared" si="231"/>
        <v>2377443.0115619418</v>
      </c>
    </row>
    <row r="1221" spans="1:14" x14ac:dyDescent="0.15">
      <c r="A1221" s="7">
        <f t="shared" si="228"/>
        <v>43923</v>
      </c>
      <c r="B1221" s="10">
        <f t="shared" si="229"/>
        <v>2000402.7839218588</v>
      </c>
      <c r="C1221" s="3">
        <f t="shared" si="233"/>
        <v>252.05479452054792</v>
      </c>
      <c r="D1221" s="3">
        <f t="shared" si="222"/>
        <v>250.19817295652095</v>
      </c>
      <c r="E1221" s="3">
        <f t="shared" si="223"/>
        <v>-1.8566215640269661</v>
      </c>
      <c r="F1221" s="3">
        <f t="shared" si="224"/>
        <v>2000400.9273002946</v>
      </c>
      <c r="G1221" s="14">
        <f t="shared" si="225"/>
        <v>2000400.9269999999</v>
      </c>
      <c r="I1221" s="18">
        <f t="shared" si="232"/>
        <v>-1999.0726997088273</v>
      </c>
      <c r="J1221" s="18">
        <f t="shared" si="230"/>
        <v>377292.28235646256</v>
      </c>
      <c r="K1221" s="21">
        <f t="shared" si="226"/>
        <v>100.02004634999999</v>
      </c>
      <c r="L1221" s="21">
        <f t="shared" si="227"/>
        <v>118.88466046782311</v>
      </c>
      <c r="M1221" s="19">
        <f t="shared" si="231"/>
        <v>2000400.9269999999</v>
      </c>
      <c r="N1221" s="19">
        <f t="shared" si="231"/>
        <v>2377693.2093564621</v>
      </c>
    </row>
    <row r="1222" spans="1:14" x14ac:dyDescent="0.15">
      <c r="A1222" s="7">
        <f t="shared" si="228"/>
        <v>43924</v>
      </c>
      <c r="B1222" s="10">
        <f t="shared" si="229"/>
        <v>2000400.9273002946</v>
      </c>
      <c r="C1222" s="3">
        <f t="shared" si="233"/>
        <v>252.05479452054792</v>
      </c>
      <c r="D1222" s="3">
        <f t="shared" si="222"/>
        <v>250.19794074162556</v>
      </c>
      <c r="E1222" s="3">
        <f t="shared" si="223"/>
        <v>-1.8568537789223569</v>
      </c>
      <c r="F1222" s="3">
        <f t="shared" si="224"/>
        <v>2000399.0704465157</v>
      </c>
      <c r="G1222" s="14">
        <f t="shared" si="225"/>
        <v>2000399.07</v>
      </c>
      <c r="I1222" s="18">
        <f t="shared" si="232"/>
        <v>-2000.9295534877497</v>
      </c>
      <c r="J1222" s="18">
        <f t="shared" si="230"/>
        <v>377544.3371509831</v>
      </c>
      <c r="K1222" s="21">
        <f t="shared" si="226"/>
        <v>100.01995350000001</v>
      </c>
      <c r="L1222" s="21">
        <f t="shared" si="227"/>
        <v>118.89717035754917</v>
      </c>
      <c r="M1222" s="19">
        <f t="shared" si="231"/>
        <v>2000399.0700000003</v>
      </c>
      <c r="N1222" s="19">
        <f t="shared" si="231"/>
        <v>2377943.4071509833</v>
      </c>
    </row>
    <row r="1223" spans="1:14" x14ac:dyDescent="0.15">
      <c r="A1223" s="7">
        <f t="shared" si="228"/>
        <v>43925</v>
      </c>
      <c r="B1223" s="10">
        <f t="shared" si="229"/>
        <v>2000399.0704465157</v>
      </c>
      <c r="C1223" s="3">
        <f t="shared" si="233"/>
        <v>252.05479452054792</v>
      </c>
      <c r="D1223" s="3">
        <f t="shared" si="222"/>
        <v>250.19770849768616</v>
      </c>
      <c r="E1223" s="3">
        <f t="shared" si="223"/>
        <v>-1.8570860228617505</v>
      </c>
      <c r="F1223" s="3">
        <f t="shared" si="224"/>
        <v>2000397.2133604928</v>
      </c>
      <c r="G1223" s="14">
        <f t="shared" si="225"/>
        <v>2000397.213</v>
      </c>
      <c r="I1223" s="18">
        <f t="shared" si="232"/>
        <v>-2002.7866395106114</v>
      </c>
      <c r="J1223" s="18">
        <f t="shared" si="230"/>
        <v>377796.39194550365</v>
      </c>
      <c r="K1223" s="21">
        <f t="shared" si="226"/>
        <v>100.01986065</v>
      </c>
      <c r="L1223" s="21">
        <f t="shared" si="227"/>
        <v>118.90968024727518</v>
      </c>
      <c r="M1223" s="19">
        <f t="shared" si="231"/>
        <v>2000397.2129999998</v>
      </c>
      <c r="N1223" s="19">
        <f t="shared" si="231"/>
        <v>2378193.6049455036</v>
      </c>
    </row>
    <row r="1224" spans="1:14" x14ac:dyDescent="0.15">
      <c r="A1224" s="7">
        <f t="shared" si="228"/>
        <v>43926</v>
      </c>
      <c r="B1224" s="10">
        <f t="shared" si="229"/>
        <v>2000397.2133604928</v>
      </c>
      <c r="C1224" s="3">
        <f t="shared" si="233"/>
        <v>252.05479452054792</v>
      </c>
      <c r="D1224" s="3">
        <f t="shared" si="222"/>
        <v>250.1974762246991</v>
      </c>
      <c r="E1224" s="3">
        <f t="shared" si="223"/>
        <v>-1.8573182958488132</v>
      </c>
      <c r="F1224" s="3">
        <f t="shared" si="224"/>
        <v>2000395.356042197</v>
      </c>
      <c r="G1224" s="14">
        <f t="shared" si="225"/>
        <v>2000395.3559999999</v>
      </c>
      <c r="I1224" s="18">
        <f t="shared" si="232"/>
        <v>-2004.6439578064601</v>
      </c>
      <c r="J1224" s="18">
        <f t="shared" si="230"/>
        <v>378048.4467400242</v>
      </c>
      <c r="K1224" s="21">
        <f t="shared" si="226"/>
        <v>100.0197678</v>
      </c>
      <c r="L1224" s="21">
        <f t="shared" si="227"/>
        <v>118.92219013700121</v>
      </c>
      <c r="M1224" s="19">
        <f t="shared" si="231"/>
        <v>2000395.3559999999</v>
      </c>
      <c r="N1224" s="19">
        <f t="shared" si="231"/>
        <v>2378443.8027400244</v>
      </c>
    </row>
    <row r="1225" spans="1:14" x14ac:dyDescent="0.15">
      <c r="A1225" s="7">
        <f t="shared" si="228"/>
        <v>43927</v>
      </c>
      <c r="B1225" s="10">
        <f t="shared" si="229"/>
        <v>2000395.356042197</v>
      </c>
      <c r="C1225" s="3">
        <f t="shared" si="233"/>
        <v>252.05479452054792</v>
      </c>
      <c r="D1225" s="3">
        <f t="shared" si="222"/>
        <v>250.19724392266076</v>
      </c>
      <c r="E1225" s="3">
        <f t="shared" si="223"/>
        <v>-1.8575505978871547</v>
      </c>
      <c r="F1225" s="3">
        <f t="shared" si="224"/>
        <v>2000393.498491599</v>
      </c>
      <c r="G1225" s="14">
        <f t="shared" si="225"/>
        <v>2000393.4979999999</v>
      </c>
      <c r="I1225" s="18">
        <f t="shared" si="232"/>
        <v>-2006.5015084043473</v>
      </c>
      <c r="J1225" s="18">
        <f t="shared" si="230"/>
        <v>378300.50153454475</v>
      </c>
      <c r="K1225" s="21">
        <f t="shared" si="226"/>
        <v>100.01967489999998</v>
      </c>
      <c r="L1225" s="21">
        <f t="shared" si="227"/>
        <v>118.93469997672722</v>
      </c>
      <c r="M1225" s="19">
        <f t="shared" si="231"/>
        <v>2000393.4979999999</v>
      </c>
      <c r="N1225" s="19">
        <f t="shared" si="231"/>
        <v>2378693.9995345445</v>
      </c>
    </row>
    <row r="1226" spans="1:14" x14ac:dyDescent="0.15">
      <c r="A1226" s="7">
        <f t="shared" si="228"/>
        <v>43928</v>
      </c>
      <c r="B1226" s="10">
        <f t="shared" si="229"/>
        <v>2000393.498491599</v>
      </c>
      <c r="C1226" s="3">
        <f t="shared" si="233"/>
        <v>252.05479452054792</v>
      </c>
      <c r="D1226" s="3">
        <f t="shared" si="222"/>
        <v>250.19701159156747</v>
      </c>
      <c r="E1226" s="3">
        <f t="shared" si="223"/>
        <v>-1.8577829289804413</v>
      </c>
      <c r="F1226" s="3">
        <f t="shared" si="224"/>
        <v>2000391.64070867</v>
      </c>
      <c r="G1226" s="14">
        <f t="shared" si="225"/>
        <v>2000391.6410000001</v>
      </c>
      <c r="I1226" s="18">
        <f t="shared" si="232"/>
        <v>-2008.3592913333277</v>
      </c>
      <c r="J1226" s="18">
        <f t="shared" si="230"/>
        <v>378552.55632906529</v>
      </c>
      <c r="K1226" s="21">
        <f t="shared" si="226"/>
        <v>100.01958205000001</v>
      </c>
      <c r="L1226" s="21">
        <f t="shared" si="227"/>
        <v>118.94720986645328</v>
      </c>
      <c r="M1226" s="19">
        <f t="shared" si="231"/>
        <v>2000391.6410000003</v>
      </c>
      <c r="N1226" s="19">
        <f t="shared" si="231"/>
        <v>2378944.1973290653</v>
      </c>
    </row>
    <row r="1227" spans="1:14" x14ac:dyDescent="0.15">
      <c r="A1227" s="7">
        <f t="shared" si="228"/>
        <v>43929</v>
      </c>
      <c r="B1227" s="10">
        <f t="shared" si="229"/>
        <v>2000391.64070867</v>
      </c>
      <c r="C1227" s="3">
        <f t="shared" si="233"/>
        <v>252.05479452054792</v>
      </c>
      <c r="D1227" s="3">
        <f t="shared" si="222"/>
        <v>250.19677923141563</v>
      </c>
      <c r="E1227" s="3">
        <f t="shared" si="223"/>
        <v>-1.8580152891322825</v>
      </c>
      <c r="F1227" s="3">
        <f t="shared" si="224"/>
        <v>2000389.782693381</v>
      </c>
      <c r="G1227" s="14">
        <f t="shared" si="225"/>
        <v>2000389.7830000001</v>
      </c>
      <c r="I1227" s="18">
        <f t="shared" si="232"/>
        <v>-2010.21730662246</v>
      </c>
      <c r="J1227" s="18">
        <f t="shared" si="230"/>
        <v>378804.61112358584</v>
      </c>
      <c r="K1227" s="21">
        <f t="shared" si="226"/>
        <v>100.01948915000001</v>
      </c>
      <c r="L1227" s="21">
        <f t="shared" si="227"/>
        <v>118.9597197061793</v>
      </c>
      <c r="M1227" s="19">
        <f t="shared" si="231"/>
        <v>2000389.7830000001</v>
      </c>
      <c r="N1227" s="19">
        <f t="shared" si="231"/>
        <v>2379194.3941235859</v>
      </c>
    </row>
    <row r="1228" spans="1:14" x14ac:dyDescent="0.15">
      <c r="A1228" s="7">
        <f t="shared" si="228"/>
        <v>43930</v>
      </c>
      <c r="B1228" s="10">
        <f t="shared" si="229"/>
        <v>2000389.782693381</v>
      </c>
      <c r="C1228" s="3">
        <f t="shared" si="233"/>
        <v>252.05479452054792</v>
      </c>
      <c r="D1228" s="3">
        <f t="shared" ref="D1228:D1291" si="234">B1228*$B$8</f>
        <v>250.19654684220163</v>
      </c>
      <c r="E1228" s="3">
        <f t="shared" ref="E1228:E1291" si="235">D1228-C1228</f>
        <v>-1.858247678346288</v>
      </c>
      <c r="F1228" s="3">
        <f t="shared" ref="F1228:F1291" si="236">B1228+E1228</f>
        <v>2000387.9244457027</v>
      </c>
      <c r="G1228" s="14">
        <f t="shared" ref="G1228:G1291" si="237">ROUND(B1228+B1228*$B$8-C1228,3)</f>
        <v>2000387.9240000001</v>
      </c>
      <c r="I1228" s="18">
        <f t="shared" si="232"/>
        <v>-2012.0755543008063</v>
      </c>
      <c r="J1228" s="18">
        <f t="shared" si="230"/>
        <v>379056.66591810639</v>
      </c>
      <c r="K1228" s="21">
        <f t="shared" ref="K1228:K1291" si="238">G1228/$E$6*100</f>
        <v>100.0193962</v>
      </c>
      <c r="L1228" s="21">
        <f t="shared" ref="L1228:L1291" si="239">K1228+J1228/$E$6*100</f>
        <v>118.97222949590532</v>
      </c>
      <c r="M1228" s="19">
        <f t="shared" si="231"/>
        <v>2000387.9240000001</v>
      </c>
      <c r="N1228" s="19">
        <f t="shared" si="231"/>
        <v>2379444.5899181063</v>
      </c>
    </row>
    <row r="1229" spans="1:14" x14ac:dyDescent="0.15">
      <c r="A1229" s="7">
        <f t="shared" ref="A1229:A1292" si="240">A1228+1</f>
        <v>43931</v>
      </c>
      <c r="B1229" s="10">
        <f t="shared" ref="B1229:B1292" si="241">F1228</f>
        <v>2000387.9244457027</v>
      </c>
      <c r="C1229" s="3">
        <f t="shared" si="233"/>
        <v>252.05479452054792</v>
      </c>
      <c r="D1229" s="3">
        <f t="shared" si="234"/>
        <v>250.19631442392182</v>
      </c>
      <c r="E1229" s="3">
        <f t="shared" si="235"/>
        <v>-1.8584800966260957</v>
      </c>
      <c r="F1229" s="3">
        <f t="shared" si="236"/>
        <v>2000386.0659656061</v>
      </c>
      <c r="G1229" s="14">
        <f t="shared" si="237"/>
        <v>2000386.0660000001</v>
      </c>
      <c r="I1229" s="18">
        <f t="shared" si="232"/>
        <v>-2013.9340343974325</v>
      </c>
      <c r="J1229" s="18">
        <f t="shared" ref="J1229:J1292" si="242">C1229+J1228</f>
        <v>379308.72071262693</v>
      </c>
      <c r="K1229" s="21">
        <f t="shared" si="238"/>
        <v>100.01930329999999</v>
      </c>
      <c r="L1229" s="21">
        <f t="shared" si="239"/>
        <v>118.98473933563133</v>
      </c>
      <c r="M1229" s="19">
        <f t="shared" ref="M1229:N1292" si="243">K1229*$E$6/100</f>
        <v>2000386.0659999999</v>
      </c>
      <c r="N1229" s="19">
        <f t="shared" si="243"/>
        <v>2379694.7867126265</v>
      </c>
    </row>
    <row r="1230" spans="1:14" x14ac:dyDescent="0.15">
      <c r="A1230" s="7">
        <f t="shared" si="240"/>
        <v>43932</v>
      </c>
      <c r="B1230" s="10">
        <f t="shared" si="241"/>
        <v>2000386.0659656061</v>
      </c>
      <c r="C1230" s="3">
        <f t="shared" si="233"/>
        <v>252.05479452054792</v>
      </c>
      <c r="D1230" s="3">
        <f t="shared" si="234"/>
        <v>250.19608197657251</v>
      </c>
      <c r="E1230" s="3">
        <f t="shared" si="235"/>
        <v>-1.8587125439754004</v>
      </c>
      <c r="F1230" s="3">
        <f t="shared" si="236"/>
        <v>2000384.2072530622</v>
      </c>
      <c r="G1230" s="14">
        <f t="shared" si="237"/>
        <v>2000384.2069999999</v>
      </c>
      <c r="I1230" s="18">
        <f t="shared" ref="I1230:I1293" si="244">E1230+I1229</f>
        <v>-2015.7927469414078</v>
      </c>
      <c r="J1230" s="18">
        <f t="shared" si="242"/>
        <v>379560.77550714748</v>
      </c>
      <c r="K1230" s="21">
        <f t="shared" si="238"/>
        <v>100.01921034999998</v>
      </c>
      <c r="L1230" s="21">
        <f t="shared" si="239"/>
        <v>118.99724912535736</v>
      </c>
      <c r="M1230" s="19">
        <f t="shared" si="243"/>
        <v>2000384.2069999995</v>
      </c>
      <c r="N1230" s="19">
        <f t="shared" si="243"/>
        <v>2379944.9825071474</v>
      </c>
    </row>
    <row r="1231" spans="1:14" x14ac:dyDescent="0.15">
      <c r="A1231" s="7">
        <f t="shared" si="240"/>
        <v>43933</v>
      </c>
      <c r="B1231" s="10">
        <f t="shared" si="241"/>
        <v>2000384.2072530622</v>
      </c>
      <c r="C1231" s="3">
        <f t="shared" si="233"/>
        <v>252.05479452054792</v>
      </c>
      <c r="D1231" s="3">
        <f t="shared" si="234"/>
        <v>250.19584950015013</v>
      </c>
      <c r="E1231" s="3">
        <f t="shared" si="235"/>
        <v>-1.8589450203977833</v>
      </c>
      <c r="F1231" s="3">
        <f t="shared" si="236"/>
        <v>2000382.3483080417</v>
      </c>
      <c r="G1231" s="14">
        <f t="shared" si="237"/>
        <v>2000382.348</v>
      </c>
      <c r="I1231" s="18">
        <f t="shared" si="244"/>
        <v>-2017.6516919618057</v>
      </c>
      <c r="J1231" s="18">
        <f t="shared" si="242"/>
        <v>379812.83030166803</v>
      </c>
      <c r="K1231" s="21">
        <f t="shared" si="238"/>
        <v>100.0191174</v>
      </c>
      <c r="L1231" s="21">
        <f t="shared" si="239"/>
        <v>119.0097589150834</v>
      </c>
      <c r="M1231" s="19">
        <f t="shared" si="243"/>
        <v>2000382.3480000002</v>
      </c>
      <c r="N1231" s="19">
        <f t="shared" si="243"/>
        <v>2380195.1783016678</v>
      </c>
    </row>
    <row r="1232" spans="1:14" x14ac:dyDescent="0.15">
      <c r="A1232" s="7">
        <f t="shared" si="240"/>
        <v>43934</v>
      </c>
      <c r="B1232" s="10">
        <f t="shared" si="241"/>
        <v>2000382.3483080417</v>
      </c>
      <c r="C1232" s="3">
        <f t="shared" si="233"/>
        <v>252.05479452054792</v>
      </c>
      <c r="D1232" s="3">
        <f t="shared" si="234"/>
        <v>250.195616994651</v>
      </c>
      <c r="E1232" s="3">
        <f t="shared" si="235"/>
        <v>-1.8591775258969108</v>
      </c>
      <c r="F1232" s="3">
        <f t="shared" si="236"/>
        <v>2000380.4891305158</v>
      </c>
      <c r="G1232" s="14">
        <f t="shared" si="237"/>
        <v>2000380.4890000001</v>
      </c>
      <c r="I1232" s="18">
        <f t="shared" si="244"/>
        <v>-2019.5108694877026</v>
      </c>
      <c r="J1232" s="18">
        <f t="shared" si="242"/>
        <v>380064.88509618858</v>
      </c>
      <c r="K1232" s="21">
        <f t="shared" si="238"/>
        <v>100.01902444999999</v>
      </c>
      <c r="L1232" s="21">
        <f t="shared" si="239"/>
        <v>119.02226870480942</v>
      </c>
      <c r="M1232" s="19">
        <f t="shared" si="243"/>
        <v>2000380.4889999998</v>
      </c>
      <c r="N1232" s="19">
        <f t="shared" si="243"/>
        <v>2380445.3740961887</v>
      </c>
    </row>
    <row r="1233" spans="1:14" x14ac:dyDescent="0.15">
      <c r="A1233" s="7">
        <f t="shared" si="240"/>
        <v>43935</v>
      </c>
      <c r="B1233" s="10">
        <f t="shared" si="241"/>
        <v>2000380.4891305158</v>
      </c>
      <c r="C1233" s="3">
        <f t="shared" si="233"/>
        <v>252.05479452054792</v>
      </c>
      <c r="D1233" s="3">
        <f t="shared" si="234"/>
        <v>250.19538446007149</v>
      </c>
      <c r="E1233" s="3">
        <f t="shared" si="235"/>
        <v>-1.8594100604764208</v>
      </c>
      <c r="F1233" s="3">
        <f t="shared" si="236"/>
        <v>2000378.6297204553</v>
      </c>
      <c r="G1233" s="14">
        <f t="shared" si="237"/>
        <v>2000378.63</v>
      </c>
      <c r="I1233" s="18">
        <f t="shared" si="244"/>
        <v>-2021.370279548179</v>
      </c>
      <c r="J1233" s="18">
        <f t="shared" si="242"/>
        <v>380316.93989070912</v>
      </c>
      <c r="K1233" s="21">
        <f t="shared" si="238"/>
        <v>100.01893149999998</v>
      </c>
      <c r="L1233" s="21">
        <f t="shared" si="239"/>
        <v>119.03477849453543</v>
      </c>
      <c r="M1233" s="19">
        <f t="shared" si="243"/>
        <v>2000378.6299999997</v>
      </c>
      <c r="N1233" s="19">
        <f t="shared" si="243"/>
        <v>2380695.5698907087</v>
      </c>
    </row>
    <row r="1234" spans="1:14" s="27" customFormat="1" x14ac:dyDescent="0.15">
      <c r="A1234" s="23">
        <f t="shared" si="240"/>
        <v>43936</v>
      </c>
      <c r="B1234" s="24">
        <f t="shared" si="241"/>
        <v>2000378.6297204553</v>
      </c>
      <c r="C1234" s="25">
        <f>$N$8*$E$6/100</f>
        <v>251.36612021857894</v>
      </c>
      <c r="D1234" s="25">
        <f t="shared" si="234"/>
        <v>250.19515189640799</v>
      </c>
      <c r="E1234" s="25">
        <f t="shared" si="235"/>
        <v>-1.1709683221709497</v>
      </c>
      <c r="F1234" s="25">
        <f t="shared" si="236"/>
        <v>2000377.4587521332</v>
      </c>
      <c r="G1234" s="14">
        <f t="shared" si="237"/>
        <v>2000377.459</v>
      </c>
      <c r="I1234" s="25">
        <f t="shared" si="244"/>
        <v>-2022.5412478703499</v>
      </c>
      <c r="J1234" s="25">
        <f t="shared" si="242"/>
        <v>380568.30601092771</v>
      </c>
      <c r="K1234" s="21">
        <f t="shared" si="238"/>
        <v>100.01887295</v>
      </c>
      <c r="L1234" s="21">
        <f t="shared" si="239"/>
        <v>119.04728825054639</v>
      </c>
      <c r="M1234" s="29">
        <f t="shared" si="243"/>
        <v>2000377.459</v>
      </c>
      <c r="N1234" s="29">
        <f t="shared" si="243"/>
        <v>2380945.7650109278</v>
      </c>
    </row>
    <row r="1235" spans="1:14" x14ac:dyDescent="0.15">
      <c r="A1235" s="7">
        <f t="shared" si="240"/>
        <v>43937</v>
      </c>
      <c r="B1235" s="10">
        <f t="shared" si="241"/>
        <v>2000377.4587521332</v>
      </c>
      <c r="C1235" s="3">
        <f t="shared" ref="C1235:C1298" si="245">$N$8*$E$6/100</f>
        <v>251.36612021857894</v>
      </c>
      <c r="D1235" s="3">
        <f t="shared" si="234"/>
        <v>250.19500543883598</v>
      </c>
      <c r="E1235" s="3">
        <f t="shared" si="235"/>
        <v>-1.1711147797429646</v>
      </c>
      <c r="F1235" s="3">
        <f t="shared" si="236"/>
        <v>2000376.2876373534</v>
      </c>
      <c r="G1235" s="14">
        <f t="shared" si="237"/>
        <v>2000376.2879999999</v>
      </c>
      <c r="I1235" s="18">
        <f t="shared" si="244"/>
        <v>-2023.7123626500929</v>
      </c>
      <c r="J1235" s="18">
        <f t="shared" si="242"/>
        <v>380819.6721311463</v>
      </c>
      <c r="K1235" s="21">
        <f t="shared" si="238"/>
        <v>100.0188144</v>
      </c>
      <c r="L1235" s="21">
        <f t="shared" si="239"/>
        <v>119.05979800655732</v>
      </c>
      <c r="M1235" s="19">
        <f t="shared" si="243"/>
        <v>2000376.2879999997</v>
      </c>
      <c r="N1235" s="19">
        <f t="shared" si="243"/>
        <v>2381195.9601311465</v>
      </c>
    </row>
    <row r="1236" spans="1:14" x14ac:dyDescent="0.15">
      <c r="A1236" s="7">
        <f t="shared" si="240"/>
        <v>43938</v>
      </c>
      <c r="B1236" s="10">
        <f t="shared" si="241"/>
        <v>2000376.2876373534</v>
      </c>
      <c r="C1236" s="3">
        <f t="shared" si="245"/>
        <v>251.36612021857894</v>
      </c>
      <c r="D1236" s="3">
        <f t="shared" si="234"/>
        <v>250.19485896294594</v>
      </c>
      <c r="E1236" s="3">
        <f t="shared" si="235"/>
        <v>-1.1712612556329987</v>
      </c>
      <c r="F1236" s="3">
        <f t="shared" si="236"/>
        <v>2000375.1163760978</v>
      </c>
      <c r="G1236" s="14">
        <f t="shared" si="237"/>
        <v>2000375.1159999999</v>
      </c>
      <c r="I1236" s="18">
        <f t="shared" si="244"/>
        <v>-2024.8836239057259</v>
      </c>
      <c r="J1236" s="18">
        <f t="shared" si="242"/>
        <v>381071.03825136489</v>
      </c>
      <c r="K1236" s="21">
        <f t="shared" si="238"/>
        <v>100.01875579999999</v>
      </c>
      <c r="L1236" s="21">
        <f t="shared" si="239"/>
        <v>119.07230771256823</v>
      </c>
      <c r="M1236" s="19">
        <f t="shared" si="243"/>
        <v>2000375.1159999999</v>
      </c>
      <c r="N1236" s="19">
        <f t="shared" si="243"/>
        <v>2381446.154251365</v>
      </c>
    </row>
    <row r="1237" spans="1:14" x14ac:dyDescent="0.15">
      <c r="A1237" s="7">
        <f t="shared" si="240"/>
        <v>43939</v>
      </c>
      <c r="B1237" s="10">
        <f t="shared" si="241"/>
        <v>2000375.1163760978</v>
      </c>
      <c r="C1237" s="3">
        <f t="shared" si="245"/>
        <v>251.36612021857894</v>
      </c>
      <c r="D1237" s="3">
        <f t="shared" si="234"/>
        <v>250.19471246873559</v>
      </c>
      <c r="E1237" s="3">
        <f t="shared" si="235"/>
        <v>-1.1714077498433539</v>
      </c>
      <c r="F1237" s="3">
        <f t="shared" si="236"/>
        <v>2000373.9449683479</v>
      </c>
      <c r="G1237" s="14">
        <f t="shared" si="237"/>
        <v>2000373.9450000001</v>
      </c>
      <c r="I1237" s="18">
        <f t="shared" si="244"/>
        <v>-2026.0550316555693</v>
      </c>
      <c r="J1237" s="18">
        <f t="shared" si="242"/>
        <v>381322.40437158349</v>
      </c>
      <c r="K1237" s="21">
        <f t="shared" si="238"/>
        <v>100.01869725000002</v>
      </c>
      <c r="L1237" s="21">
        <f t="shared" si="239"/>
        <v>119.08481746857919</v>
      </c>
      <c r="M1237" s="19">
        <f t="shared" si="243"/>
        <v>2000373.9450000003</v>
      </c>
      <c r="N1237" s="19">
        <f t="shared" si="243"/>
        <v>2381696.3493715837</v>
      </c>
    </row>
    <row r="1238" spans="1:14" x14ac:dyDescent="0.15">
      <c r="A1238" s="7">
        <f t="shared" si="240"/>
        <v>43940</v>
      </c>
      <c r="B1238" s="10">
        <f t="shared" si="241"/>
        <v>2000373.9449683479</v>
      </c>
      <c r="C1238" s="3">
        <f t="shared" si="245"/>
        <v>251.36612021857894</v>
      </c>
      <c r="D1238" s="3">
        <f t="shared" si="234"/>
        <v>250.19456595620264</v>
      </c>
      <c r="E1238" s="3">
        <f t="shared" si="235"/>
        <v>-1.1715542623763042</v>
      </c>
      <c r="F1238" s="3">
        <f t="shared" si="236"/>
        <v>2000372.7734140856</v>
      </c>
      <c r="G1238" s="14">
        <f t="shared" si="237"/>
        <v>2000372.773</v>
      </c>
      <c r="I1238" s="18">
        <f t="shared" si="244"/>
        <v>-2027.2265859179456</v>
      </c>
      <c r="J1238" s="18">
        <f t="shared" si="242"/>
        <v>381573.77049180208</v>
      </c>
      <c r="K1238" s="21">
        <f t="shared" si="238"/>
        <v>100.01863865</v>
      </c>
      <c r="L1238" s="21">
        <f t="shared" si="239"/>
        <v>119.09732717459011</v>
      </c>
      <c r="M1238" s="19">
        <f t="shared" si="243"/>
        <v>2000372.773</v>
      </c>
      <c r="N1238" s="19">
        <f t="shared" si="243"/>
        <v>2381946.5434918022</v>
      </c>
    </row>
    <row r="1239" spans="1:14" x14ac:dyDescent="0.15">
      <c r="A1239" s="7">
        <f t="shared" si="240"/>
        <v>43941</v>
      </c>
      <c r="B1239" s="10">
        <f t="shared" si="241"/>
        <v>2000372.7734140856</v>
      </c>
      <c r="C1239" s="3">
        <f t="shared" si="245"/>
        <v>251.36612021857894</v>
      </c>
      <c r="D1239" s="3">
        <f t="shared" si="234"/>
        <v>250.19441942534479</v>
      </c>
      <c r="E1239" s="3">
        <f t="shared" si="235"/>
        <v>-1.1717007932341517</v>
      </c>
      <c r="F1239" s="3">
        <f t="shared" si="236"/>
        <v>2000371.6017132923</v>
      </c>
      <c r="G1239" s="14">
        <f t="shared" si="237"/>
        <v>2000371.602</v>
      </c>
      <c r="I1239" s="18">
        <f t="shared" si="244"/>
        <v>-2028.3982867111797</v>
      </c>
      <c r="J1239" s="18">
        <f t="shared" si="242"/>
        <v>381825.13661202067</v>
      </c>
      <c r="K1239" s="21">
        <f t="shared" si="238"/>
        <v>100.01858009999999</v>
      </c>
      <c r="L1239" s="21">
        <f t="shared" si="239"/>
        <v>119.10983693060103</v>
      </c>
      <c r="M1239" s="19">
        <f t="shared" si="243"/>
        <v>2000371.602</v>
      </c>
      <c r="N1239" s="19">
        <f t="shared" si="243"/>
        <v>2382196.7386120204</v>
      </c>
    </row>
    <row r="1240" spans="1:14" x14ac:dyDescent="0.15">
      <c r="A1240" s="7">
        <f t="shared" si="240"/>
        <v>43942</v>
      </c>
      <c r="B1240" s="10">
        <f t="shared" si="241"/>
        <v>2000371.6017132923</v>
      </c>
      <c r="C1240" s="3">
        <f t="shared" si="245"/>
        <v>251.36612021857894</v>
      </c>
      <c r="D1240" s="3">
        <f t="shared" si="234"/>
        <v>250.19427287615974</v>
      </c>
      <c r="E1240" s="3">
        <f t="shared" si="235"/>
        <v>-1.1718473424191984</v>
      </c>
      <c r="F1240" s="3">
        <f t="shared" si="236"/>
        <v>2000370.4298659498</v>
      </c>
      <c r="G1240" s="14">
        <f t="shared" si="237"/>
        <v>2000370.43</v>
      </c>
      <c r="I1240" s="18">
        <f t="shared" si="244"/>
        <v>-2029.5701340535988</v>
      </c>
      <c r="J1240" s="18">
        <f t="shared" si="242"/>
        <v>382076.50273223926</v>
      </c>
      <c r="K1240" s="21">
        <f t="shared" si="238"/>
        <v>100.01852149999999</v>
      </c>
      <c r="L1240" s="21">
        <f t="shared" si="239"/>
        <v>119.12234663661195</v>
      </c>
      <c r="M1240" s="19">
        <f t="shared" si="243"/>
        <v>2000370.4299999997</v>
      </c>
      <c r="N1240" s="19">
        <f t="shared" si="243"/>
        <v>2382446.9327322389</v>
      </c>
    </row>
    <row r="1241" spans="1:14" x14ac:dyDescent="0.15">
      <c r="A1241" s="7">
        <f t="shared" si="240"/>
        <v>43943</v>
      </c>
      <c r="B1241" s="10">
        <f t="shared" si="241"/>
        <v>2000370.4298659498</v>
      </c>
      <c r="C1241" s="3">
        <f t="shared" si="245"/>
        <v>251.36612021857894</v>
      </c>
      <c r="D1241" s="3">
        <f t="shared" si="234"/>
        <v>250.19412630864522</v>
      </c>
      <c r="E1241" s="3">
        <f t="shared" si="235"/>
        <v>-1.1719939099337182</v>
      </c>
      <c r="F1241" s="3">
        <f t="shared" si="236"/>
        <v>2000369.2578720399</v>
      </c>
      <c r="G1241" s="14">
        <f t="shared" si="237"/>
        <v>2000369.2579999999</v>
      </c>
      <c r="I1241" s="18">
        <f t="shared" si="244"/>
        <v>-2030.7421279635325</v>
      </c>
      <c r="J1241" s="18">
        <f t="shared" si="242"/>
        <v>382327.86885245785</v>
      </c>
      <c r="K1241" s="21">
        <f t="shared" si="238"/>
        <v>100.0184629</v>
      </c>
      <c r="L1241" s="21">
        <f t="shared" si="239"/>
        <v>119.1348563426229</v>
      </c>
      <c r="M1241" s="19">
        <f t="shared" si="243"/>
        <v>2000369.2580000001</v>
      </c>
      <c r="N1241" s="19">
        <f t="shared" si="243"/>
        <v>2382697.1268524579</v>
      </c>
    </row>
    <row r="1242" spans="1:14" x14ac:dyDescent="0.15">
      <c r="A1242" s="7">
        <f t="shared" si="240"/>
        <v>43944</v>
      </c>
      <c r="B1242" s="10">
        <f t="shared" si="241"/>
        <v>2000369.2578720399</v>
      </c>
      <c r="C1242" s="3">
        <f t="shared" si="245"/>
        <v>251.36612021857894</v>
      </c>
      <c r="D1242" s="3">
        <f t="shared" si="234"/>
        <v>250.19397972279896</v>
      </c>
      <c r="E1242" s="3">
        <f t="shared" si="235"/>
        <v>-1.1721404957799848</v>
      </c>
      <c r="F1242" s="3">
        <f t="shared" si="236"/>
        <v>2000368.0857315441</v>
      </c>
      <c r="G1242" s="14">
        <f t="shared" si="237"/>
        <v>2000368.0859999999</v>
      </c>
      <c r="I1242" s="18">
        <f t="shared" si="244"/>
        <v>-2031.9142684593126</v>
      </c>
      <c r="J1242" s="18">
        <f t="shared" si="242"/>
        <v>382579.23497267644</v>
      </c>
      <c r="K1242" s="21">
        <f t="shared" si="238"/>
        <v>100.0184043</v>
      </c>
      <c r="L1242" s="21">
        <f t="shared" si="239"/>
        <v>119.14736604863381</v>
      </c>
      <c r="M1242" s="19">
        <f t="shared" si="243"/>
        <v>2000368.0859999999</v>
      </c>
      <c r="N1242" s="19">
        <f t="shared" si="243"/>
        <v>2382947.3209726764</v>
      </c>
    </row>
    <row r="1243" spans="1:14" x14ac:dyDescent="0.15">
      <c r="A1243" s="7">
        <f t="shared" si="240"/>
        <v>43945</v>
      </c>
      <c r="B1243" s="10">
        <f t="shared" si="241"/>
        <v>2000368.0857315441</v>
      </c>
      <c r="C1243" s="3">
        <f t="shared" si="245"/>
        <v>251.36612021857894</v>
      </c>
      <c r="D1243" s="3">
        <f t="shared" si="234"/>
        <v>250.19383311861861</v>
      </c>
      <c r="E1243" s="3">
        <f t="shared" si="235"/>
        <v>-1.1722870999603288</v>
      </c>
      <c r="F1243" s="3">
        <f t="shared" si="236"/>
        <v>2000366.9134444441</v>
      </c>
      <c r="G1243" s="14">
        <f t="shared" si="237"/>
        <v>2000366.9129999999</v>
      </c>
      <c r="I1243" s="18">
        <f t="shared" si="244"/>
        <v>-2033.0865555592729</v>
      </c>
      <c r="J1243" s="18">
        <f t="shared" si="242"/>
        <v>382830.60109289503</v>
      </c>
      <c r="K1243" s="21">
        <f t="shared" si="238"/>
        <v>100.01834565</v>
      </c>
      <c r="L1243" s="21">
        <f t="shared" si="239"/>
        <v>119.15987570464475</v>
      </c>
      <c r="M1243" s="19">
        <f t="shared" si="243"/>
        <v>2000366.9130000002</v>
      </c>
      <c r="N1243" s="19">
        <f t="shared" si="243"/>
        <v>2383197.5140928952</v>
      </c>
    </row>
    <row r="1244" spans="1:14" x14ac:dyDescent="0.15">
      <c r="A1244" s="7">
        <f t="shared" si="240"/>
        <v>43946</v>
      </c>
      <c r="B1244" s="10">
        <f t="shared" si="241"/>
        <v>2000366.9134444441</v>
      </c>
      <c r="C1244" s="3">
        <f t="shared" si="245"/>
        <v>251.36612021857894</v>
      </c>
      <c r="D1244" s="3">
        <f t="shared" si="234"/>
        <v>250.19368649610189</v>
      </c>
      <c r="E1244" s="3">
        <f t="shared" si="235"/>
        <v>-1.1724337224770522</v>
      </c>
      <c r="F1244" s="3">
        <f t="shared" si="236"/>
        <v>2000365.7410107215</v>
      </c>
      <c r="G1244" s="14">
        <f t="shared" si="237"/>
        <v>2000365.7409999999</v>
      </c>
      <c r="I1244" s="18">
        <f t="shared" si="244"/>
        <v>-2034.25898928175</v>
      </c>
      <c r="J1244" s="18">
        <f t="shared" si="242"/>
        <v>383081.96721311362</v>
      </c>
      <c r="K1244" s="21">
        <f t="shared" si="238"/>
        <v>100.01828705</v>
      </c>
      <c r="L1244" s="21">
        <f t="shared" si="239"/>
        <v>119.17238541065568</v>
      </c>
      <c r="M1244" s="19">
        <f t="shared" si="243"/>
        <v>2000365.7409999999</v>
      </c>
      <c r="N1244" s="19">
        <f t="shared" si="243"/>
        <v>2383447.7082131137</v>
      </c>
    </row>
    <row r="1245" spans="1:14" x14ac:dyDescent="0.15">
      <c r="A1245" s="7">
        <f t="shared" si="240"/>
        <v>43947</v>
      </c>
      <c r="B1245" s="10">
        <f t="shared" si="241"/>
        <v>2000365.7410107215</v>
      </c>
      <c r="C1245" s="3">
        <f t="shared" si="245"/>
        <v>251.36612021857894</v>
      </c>
      <c r="D1245" s="3">
        <f t="shared" si="234"/>
        <v>250.19353985524654</v>
      </c>
      <c r="E1245" s="3">
        <f t="shared" si="235"/>
        <v>-1.1725803633324006</v>
      </c>
      <c r="F1245" s="3">
        <f t="shared" si="236"/>
        <v>2000364.5684303583</v>
      </c>
      <c r="G1245" s="14">
        <f t="shared" si="237"/>
        <v>2000364.568</v>
      </c>
      <c r="I1245" s="18">
        <f t="shared" si="244"/>
        <v>-2035.4315696450824</v>
      </c>
      <c r="J1245" s="18">
        <f t="shared" si="242"/>
        <v>383333.33333333221</v>
      </c>
      <c r="K1245" s="21">
        <f t="shared" si="238"/>
        <v>100.01822840000001</v>
      </c>
      <c r="L1245" s="21">
        <f t="shared" si="239"/>
        <v>119.18489506666663</v>
      </c>
      <c r="M1245" s="19">
        <f t="shared" si="243"/>
        <v>2000364.5680000002</v>
      </c>
      <c r="N1245" s="19">
        <f t="shared" si="243"/>
        <v>2383697.9013333325</v>
      </c>
    </row>
    <row r="1246" spans="1:14" x14ac:dyDescent="0.15">
      <c r="A1246" s="7">
        <f t="shared" si="240"/>
        <v>43948</v>
      </c>
      <c r="B1246" s="10">
        <f t="shared" si="241"/>
        <v>2000364.5684303583</v>
      </c>
      <c r="C1246" s="3">
        <f t="shared" si="245"/>
        <v>251.36612021857894</v>
      </c>
      <c r="D1246" s="3">
        <f t="shared" si="234"/>
        <v>250.19339319605027</v>
      </c>
      <c r="E1246" s="3">
        <f t="shared" si="235"/>
        <v>-1.1727270225286759</v>
      </c>
      <c r="F1246" s="3">
        <f t="shared" si="236"/>
        <v>2000363.3957033358</v>
      </c>
      <c r="G1246" s="14">
        <f t="shared" si="237"/>
        <v>2000363.3959999999</v>
      </c>
      <c r="I1246" s="18">
        <f t="shared" si="244"/>
        <v>-2036.6042966676112</v>
      </c>
      <c r="J1246" s="18">
        <f t="shared" si="242"/>
        <v>383584.6994535508</v>
      </c>
      <c r="K1246" s="21">
        <f t="shared" si="238"/>
        <v>100.0181698</v>
      </c>
      <c r="L1246" s="21">
        <f t="shared" si="239"/>
        <v>119.19740477267753</v>
      </c>
      <c r="M1246" s="19">
        <f t="shared" si="243"/>
        <v>2000363.3959999999</v>
      </c>
      <c r="N1246" s="19">
        <f t="shared" si="243"/>
        <v>2383948.0954535506</v>
      </c>
    </row>
    <row r="1247" spans="1:14" x14ac:dyDescent="0.15">
      <c r="A1247" s="7">
        <f t="shared" si="240"/>
        <v>43949</v>
      </c>
      <c r="B1247" s="10">
        <f t="shared" si="241"/>
        <v>2000363.3957033358</v>
      </c>
      <c r="C1247" s="3">
        <f t="shared" si="245"/>
        <v>251.36612021857894</v>
      </c>
      <c r="D1247" s="3">
        <f t="shared" si="234"/>
        <v>250.19324651851073</v>
      </c>
      <c r="E1247" s="3">
        <f t="shared" si="235"/>
        <v>-1.1728737000682088</v>
      </c>
      <c r="F1247" s="3">
        <f t="shared" si="236"/>
        <v>2000362.2228296357</v>
      </c>
      <c r="G1247" s="14">
        <f t="shared" si="237"/>
        <v>2000362.223</v>
      </c>
      <c r="I1247" s="18">
        <f t="shared" si="244"/>
        <v>-2037.7771703676794</v>
      </c>
      <c r="J1247" s="18">
        <f t="shared" si="242"/>
        <v>383836.06557376939</v>
      </c>
      <c r="K1247" s="21">
        <f t="shared" si="238"/>
        <v>100.01811115000001</v>
      </c>
      <c r="L1247" s="21">
        <f t="shared" si="239"/>
        <v>119.20991442868848</v>
      </c>
      <c r="M1247" s="19">
        <f t="shared" si="243"/>
        <v>2000362.2230000002</v>
      </c>
      <c r="N1247" s="19">
        <f t="shared" si="243"/>
        <v>2384198.2885737699</v>
      </c>
    </row>
    <row r="1248" spans="1:14" x14ac:dyDescent="0.15">
      <c r="A1248" s="7">
        <f t="shared" si="240"/>
        <v>43950</v>
      </c>
      <c r="B1248" s="10">
        <f t="shared" si="241"/>
        <v>2000362.2228296357</v>
      </c>
      <c r="C1248" s="3">
        <f t="shared" si="245"/>
        <v>251.36612021857894</v>
      </c>
      <c r="D1248" s="3">
        <f t="shared" si="234"/>
        <v>250.19309982262567</v>
      </c>
      <c r="E1248" s="3">
        <f t="shared" si="235"/>
        <v>-1.173020395953273</v>
      </c>
      <c r="F1248" s="3">
        <f t="shared" si="236"/>
        <v>2000361.0498092398</v>
      </c>
      <c r="G1248" s="14">
        <f t="shared" si="237"/>
        <v>2000361.05</v>
      </c>
      <c r="I1248" s="18">
        <f t="shared" si="244"/>
        <v>-2038.9501907636327</v>
      </c>
      <c r="J1248" s="18">
        <f t="shared" si="242"/>
        <v>384087.43169398798</v>
      </c>
      <c r="K1248" s="21">
        <f t="shared" si="238"/>
        <v>100.0180525</v>
      </c>
      <c r="L1248" s="21">
        <f t="shared" si="239"/>
        <v>119.2224240846994</v>
      </c>
      <c r="M1248" s="19">
        <f t="shared" si="243"/>
        <v>2000361.05</v>
      </c>
      <c r="N1248" s="19">
        <f t="shared" si="243"/>
        <v>2384448.4816939877</v>
      </c>
    </row>
    <row r="1249" spans="1:14" x14ac:dyDescent="0.15">
      <c r="A1249" s="7">
        <f t="shared" si="240"/>
        <v>43951</v>
      </c>
      <c r="B1249" s="10">
        <f t="shared" si="241"/>
        <v>2000361.0498092398</v>
      </c>
      <c r="C1249" s="3">
        <f t="shared" si="245"/>
        <v>251.36612021857894</v>
      </c>
      <c r="D1249" s="3">
        <f t="shared" si="234"/>
        <v>250.1929531083928</v>
      </c>
      <c r="E1249" s="3">
        <f t="shared" si="235"/>
        <v>-1.1731671101861423</v>
      </c>
      <c r="F1249" s="3">
        <f t="shared" si="236"/>
        <v>2000359.8766421296</v>
      </c>
      <c r="G1249" s="14">
        <f t="shared" si="237"/>
        <v>2000359.8770000001</v>
      </c>
      <c r="I1249" s="18">
        <f t="shared" si="244"/>
        <v>-2040.1233578738188</v>
      </c>
      <c r="J1249" s="18">
        <f t="shared" si="242"/>
        <v>384338.79781420657</v>
      </c>
      <c r="K1249" s="21">
        <f t="shared" si="238"/>
        <v>100.01799385000001</v>
      </c>
      <c r="L1249" s="21">
        <f t="shared" si="239"/>
        <v>119.23493374071035</v>
      </c>
      <c r="M1249" s="19">
        <f t="shared" si="243"/>
        <v>2000359.8770000001</v>
      </c>
      <c r="N1249" s="19">
        <f t="shared" si="243"/>
        <v>2384698.674814207</v>
      </c>
    </row>
    <row r="1250" spans="1:14" x14ac:dyDescent="0.15">
      <c r="A1250" s="7">
        <f t="shared" si="240"/>
        <v>43952</v>
      </c>
      <c r="B1250" s="10">
        <f t="shared" si="241"/>
        <v>2000359.8766421296</v>
      </c>
      <c r="C1250" s="3">
        <f t="shared" si="245"/>
        <v>251.36612021857894</v>
      </c>
      <c r="D1250" s="3">
        <f t="shared" si="234"/>
        <v>250.19280637580979</v>
      </c>
      <c r="E1250" s="3">
        <f t="shared" si="235"/>
        <v>-1.1733138427691472</v>
      </c>
      <c r="F1250" s="3">
        <f t="shared" si="236"/>
        <v>2000358.7033282868</v>
      </c>
      <c r="G1250" s="14">
        <f t="shared" si="237"/>
        <v>2000358.703</v>
      </c>
      <c r="I1250" s="18">
        <f t="shared" si="244"/>
        <v>-2041.296671716588</v>
      </c>
      <c r="J1250" s="18">
        <f t="shared" si="242"/>
        <v>384590.16393442516</v>
      </c>
      <c r="K1250" s="21">
        <f t="shared" si="238"/>
        <v>100.01793515</v>
      </c>
      <c r="L1250" s="21">
        <f t="shared" si="239"/>
        <v>119.24744334672125</v>
      </c>
      <c r="M1250" s="19">
        <f t="shared" si="243"/>
        <v>2000358.7030000002</v>
      </c>
      <c r="N1250" s="19">
        <f t="shared" si="243"/>
        <v>2384948.8669344252</v>
      </c>
    </row>
    <row r="1251" spans="1:14" x14ac:dyDescent="0.15">
      <c r="A1251" s="7">
        <f t="shared" si="240"/>
        <v>43953</v>
      </c>
      <c r="B1251" s="10">
        <f t="shared" si="241"/>
        <v>2000358.7033282868</v>
      </c>
      <c r="C1251" s="3">
        <f t="shared" si="245"/>
        <v>251.36612021857894</v>
      </c>
      <c r="D1251" s="3">
        <f t="shared" si="234"/>
        <v>250.19265962487435</v>
      </c>
      <c r="E1251" s="3">
        <f t="shared" si="235"/>
        <v>-1.1734605937045899</v>
      </c>
      <c r="F1251" s="3">
        <f t="shared" si="236"/>
        <v>2000357.5298676931</v>
      </c>
      <c r="G1251" s="14">
        <f t="shared" si="237"/>
        <v>2000357.53</v>
      </c>
      <c r="I1251" s="18">
        <f t="shared" si="244"/>
        <v>-2042.4701323102927</v>
      </c>
      <c r="J1251" s="18">
        <f t="shared" si="242"/>
        <v>384841.53005464375</v>
      </c>
      <c r="K1251" s="21">
        <f t="shared" si="238"/>
        <v>100.0178765</v>
      </c>
      <c r="L1251" s="21">
        <f t="shared" si="239"/>
        <v>119.25995300273219</v>
      </c>
      <c r="M1251" s="19">
        <f t="shared" si="243"/>
        <v>2000357.53</v>
      </c>
      <c r="N1251" s="19">
        <f t="shared" si="243"/>
        <v>2385199.0600546435</v>
      </c>
    </row>
    <row r="1252" spans="1:14" x14ac:dyDescent="0.15">
      <c r="A1252" s="7">
        <f t="shared" si="240"/>
        <v>43954</v>
      </c>
      <c r="B1252" s="10">
        <f t="shared" si="241"/>
        <v>2000357.5298676931</v>
      </c>
      <c r="C1252" s="3">
        <f t="shared" si="245"/>
        <v>251.36612021857894</v>
      </c>
      <c r="D1252" s="3">
        <f t="shared" si="234"/>
        <v>250.19251285558423</v>
      </c>
      <c r="E1252" s="3">
        <f t="shared" si="235"/>
        <v>-1.1736073629947157</v>
      </c>
      <c r="F1252" s="3">
        <f t="shared" si="236"/>
        <v>2000356.3562603302</v>
      </c>
      <c r="G1252" s="14">
        <f t="shared" si="237"/>
        <v>2000356.3559999999</v>
      </c>
      <c r="I1252" s="18">
        <f t="shared" si="244"/>
        <v>-2043.6437396732874</v>
      </c>
      <c r="J1252" s="18">
        <f t="shared" si="242"/>
        <v>385092.89617486234</v>
      </c>
      <c r="K1252" s="21">
        <f t="shared" si="238"/>
        <v>100.01781779999999</v>
      </c>
      <c r="L1252" s="21">
        <f t="shared" si="239"/>
        <v>119.27246260874311</v>
      </c>
      <c r="M1252" s="19">
        <f t="shared" si="243"/>
        <v>2000356.3559999997</v>
      </c>
      <c r="N1252" s="19">
        <f t="shared" si="243"/>
        <v>2385449.2521748622</v>
      </c>
    </row>
    <row r="1253" spans="1:14" x14ac:dyDescent="0.15">
      <c r="A1253" s="7">
        <f t="shared" si="240"/>
        <v>43955</v>
      </c>
      <c r="B1253" s="10">
        <f t="shared" si="241"/>
        <v>2000356.3562603302</v>
      </c>
      <c r="C1253" s="3">
        <f t="shared" si="245"/>
        <v>251.36612021857894</v>
      </c>
      <c r="D1253" s="3">
        <f t="shared" si="234"/>
        <v>250.19236606793709</v>
      </c>
      <c r="E1253" s="3">
        <f t="shared" si="235"/>
        <v>-1.1737541506418552</v>
      </c>
      <c r="F1253" s="3">
        <f t="shared" si="236"/>
        <v>2000355.1825061794</v>
      </c>
      <c r="G1253" s="14">
        <f t="shared" si="237"/>
        <v>2000355.183</v>
      </c>
      <c r="I1253" s="18">
        <f t="shared" si="244"/>
        <v>-2044.8174938239292</v>
      </c>
      <c r="J1253" s="18">
        <f t="shared" si="242"/>
        <v>385344.26229508093</v>
      </c>
      <c r="K1253" s="21">
        <f t="shared" si="238"/>
        <v>100.01775914999999</v>
      </c>
      <c r="L1253" s="21">
        <f t="shared" si="239"/>
        <v>119.28497226475403</v>
      </c>
      <c r="M1253" s="19">
        <f t="shared" si="243"/>
        <v>2000355.1829999997</v>
      </c>
      <c r="N1253" s="19">
        <f t="shared" si="243"/>
        <v>2385699.4452950805</v>
      </c>
    </row>
    <row r="1254" spans="1:14" x14ac:dyDescent="0.15">
      <c r="A1254" s="7">
        <f t="shared" si="240"/>
        <v>43956</v>
      </c>
      <c r="B1254" s="10">
        <f t="shared" si="241"/>
        <v>2000355.1825061794</v>
      </c>
      <c r="C1254" s="3">
        <f t="shared" si="245"/>
        <v>251.36612021857894</v>
      </c>
      <c r="D1254" s="3">
        <f t="shared" si="234"/>
        <v>250.19221926193063</v>
      </c>
      <c r="E1254" s="3">
        <f t="shared" si="235"/>
        <v>-1.1739009566483105</v>
      </c>
      <c r="F1254" s="3">
        <f t="shared" si="236"/>
        <v>2000354.0086052227</v>
      </c>
      <c r="G1254" s="14">
        <f t="shared" si="237"/>
        <v>2000354.0090000001</v>
      </c>
      <c r="I1254" s="18">
        <f t="shared" si="244"/>
        <v>-2045.9913947805776</v>
      </c>
      <c r="J1254" s="18">
        <f t="shared" si="242"/>
        <v>385595.62841529952</v>
      </c>
      <c r="K1254" s="21">
        <f t="shared" si="238"/>
        <v>100.01770045000001</v>
      </c>
      <c r="L1254" s="21">
        <f t="shared" si="239"/>
        <v>119.29748187076498</v>
      </c>
      <c r="M1254" s="19">
        <f t="shared" si="243"/>
        <v>2000354.0090000001</v>
      </c>
      <c r="N1254" s="19">
        <f t="shared" si="243"/>
        <v>2385949.6374152997</v>
      </c>
    </row>
    <row r="1255" spans="1:14" x14ac:dyDescent="0.15">
      <c r="A1255" s="7">
        <f t="shared" si="240"/>
        <v>43957</v>
      </c>
      <c r="B1255" s="10">
        <f t="shared" si="241"/>
        <v>2000354.0086052227</v>
      </c>
      <c r="C1255" s="3">
        <f t="shared" si="245"/>
        <v>251.36612021857894</v>
      </c>
      <c r="D1255" s="3">
        <f t="shared" si="234"/>
        <v>250.19207243756256</v>
      </c>
      <c r="E1255" s="3">
        <f t="shared" si="235"/>
        <v>-1.1740477810163839</v>
      </c>
      <c r="F1255" s="3">
        <f t="shared" si="236"/>
        <v>2000352.8345574418</v>
      </c>
      <c r="G1255" s="14">
        <f t="shared" si="237"/>
        <v>2000352.835</v>
      </c>
      <c r="I1255" s="18">
        <f t="shared" si="244"/>
        <v>-2047.1654425615939</v>
      </c>
      <c r="J1255" s="18">
        <f t="shared" si="242"/>
        <v>385846.99453551811</v>
      </c>
      <c r="K1255" s="21">
        <f t="shared" si="238"/>
        <v>100.01764175000001</v>
      </c>
      <c r="L1255" s="21">
        <f t="shared" si="239"/>
        <v>119.30999147677592</v>
      </c>
      <c r="M1255" s="19">
        <f t="shared" si="243"/>
        <v>2000352.8350000002</v>
      </c>
      <c r="N1255" s="19">
        <f t="shared" si="243"/>
        <v>2386199.8295355183</v>
      </c>
    </row>
    <row r="1256" spans="1:14" x14ac:dyDescent="0.15">
      <c r="A1256" s="7">
        <f t="shared" si="240"/>
        <v>43958</v>
      </c>
      <c r="B1256" s="10">
        <f t="shared" si="241"/>
        <v>2000352.8345574418</v>
      </c>
      <c r="C1256" s="3">
        <f t="shared" si="245"/>
        <v>251.36612021857894</v>
      </c>
      <c r="D1256" s="3">
        <f t="shared" si="234"/>
        <v>250.19192559483065</v>
      </c>
      <c r="E1256" s="3">
        <f t="shared" si="235"/>
        <v>-1.1741946237482921</v>
      </c>
      <c r="F1256" s="3">
        <f t="shared" si="236"/>
        <v>2000351.660362818</v>
      </c>
      <c r="G1256" s="14">
        <f t="shared" si="237"/>
        <v>2000351.66</v>
      </c>
      <c r="I1256" s="18">
        <f t="shared" si="244"/>
        <v>-2048.3396371853423</v>
      </c>
      <c r="J1256" s="18">
        <f t="shared" si="242"/>
        <v>386098.3606557367</v>
      </c>
      <c r="K1256" s="21">
        <f t="shared" si="238"/>
        <v>100.01758299999999</v>
      </c>
      <c r="L1256" s="21">
        <f t="shared" si="239"/>
        <v>119.32250103278682</v>
      </c>
      <c r="M1256" s="19">
        <f t="shared" si="243"/>
        <v>2000351.6599999997</v>
      </c>
      <c r="N1256" s="19">
        <f t="shared" si="243"/>
        <v>2386450.0206557363</v>
      </c>
    </row>
    <row r="1257" spans="1:14" x14ac:dyDescent="0.15">
      <c r="A1257" s="7">
        <f t="shared" si="240"/>
        <v>43959</v>
      </c>
      <c r="B1257" s="10">
        <f t="shared" si="241"/>
        <v>2000351.660362818</v>
      </c>
      <c r="C1257" s="3">
        <f t="shared" si="245"/>
        <v>251.36612021857894</v>
      </c>
      <c r="D1257" s="3">
        <f t="shared" si="234"/>
        <v>250.19177873373252</v>
      </c>
      <c r="E1257" s="3">
        <f t="shared" si="235"/>
        <v>-1.1743414848464226</v>
      </c>
      <c r="F1257" s="3">
        <f t="shared" si="236"/>
        <v>2000350.4860213331</v>
      </c>
      <c r="G1257" s="14">
        <f t="shared" si="237"/>
        <v>2000350.486</v>
      </c>
      <c r="I1257" s="18">
        <f t="shared" si="244"/>
        <v>-2049.5139786701889</v>
      </c>
      <c r="J1257" s="18">
        <f t="shared" si="242"/>
        <v>386349.72677595529</v>
      </c>
      <c r="K1257" s="21">
        <f t="shared" si="238"/>
        <v>100.01752429999999</v>
      </c>
      <c r="L1257" s="21">
        <f t="shared" si="239"/>
        <v>119.33501063879775</v>
      </c>
      <c r="M1257" s="19">
        <f t="shared" si="243"/>
        <v>2000350.486</v>
      </c>
      <c r="N1257" s="19">
        <f t="shared" si="243"/>
        <v>2386700.212775955</v>
      </c>
    </row>
    <row r="1258" spans="1:14" x14ac:dyDescent="0.15">
      <c r="A1258" s="7">
        <f t="shared" si="240"/>
        <v>43960</v>
      </c>
      <c r="B1258" s="10">
        <f t="shared" si="241"/>
        <v>2000350.4860213331</v>
      </c>
      <c r="C1258" s="3">
        <f t="shared" si="245"/>
        <v>251.36612021857894</v>
      </c>
      <c r="D1258" s="3">
        <f t="shared" si="234"/>
        <v>250.19163185426589</v>
      </c>
      <c r="E1258" s="3">
        <f t="shared" si="235"/>
        <v>-1.1744883643130493</v>
      </c>
      <c r="F1258" s="3">
        <f t="shared" si="236"/>
        <v>2000349.3115329689</v>
      </c>
      <c r="G1258" s="14">
        <f t="shared" si="237"/>
        <v>2000349.3119999999</v>
      </c>
      <c r="I1258" s="18">
        <f t="shared" si="244"/>
        <v>-2050.6884670345021</v>
      </c>
      <c r="J1258" s="18">
        <f t="shared" si="242"/>
        <v>386601.09289617388</v>
      </c>
      <c r="K1258" s="21">
        <f t="shared" si="238"/>
        <v>100.01746559999999</v>
      </c>
      <c r="L1258" s="21">
        <f t="shared" si="239"/>
        <v>119.34752024480869</v>
      </c>
      <c r="M1258" s="19">
        <f t="shared" si="243"/>
        <v>2000349.3119999999</v>
      </c>
      <c r="N1258" s="19">
        <f t="shared" si="243"/>
        <v>2386950.4048961736</v>
      </c>
    </row>
    <row r="1259" spans="1:14" x14ac:dyDescent="0.15">
      <c r="A1259" s="7">
        <f t="shared" si="240"/>
        <v>43961</v>
      </c>
      <c r="B1259" s="10">
        <f t="shared" si="241"/>
        <v>2000349.3115329689</v>
      </c>
      <c r="C1259" s="3">
        <f t="shared" si="245"/>
        <v>251.36612021857894</v>
      </c>
      <c r="D1259" s="3">
        <f t="shared" si="234"/>
        <v>250.19148495642847</v>
      </c>
      <c r="E1259" s="3">
        <f t="shared" si="235"/>
        <v>-1.1746352621504741</v>
      </c>
      <c r="F1259" s="3">
        <f t="shared" si="236"/>
        <v>2000348.1368977067</v>
      </c>
      <c r="G1259" s="14">
        <f t="shared" si="237"/>
        <v>2000348.1370000001</v>
      </c>
      <c r="I1259" s="18">
        <f t="shared" si="244"/>
        <v>-2051.8631022966524</v>
      </c>
      <c r="J1259" s="18">
        <f t="shared" si="242"/>
        <v>386852.45901639247</v>
      </c>
      <c r="K1259" s="21">
        <f t="shared" si="238"/>
        <v>100.01740685</v>
      </c>
      <c r="L1259" s="21">
        <f t="shared" si="239"/>
        <v>119.36002980081963</v>
      </c>
      <c r="M1259" s="19">
        <f t="shared" si="243"/>
        <v>2000348.1369999999</v>
      </c>
      <c r="N1259" s="19">
        <f t="shared" si="243"/>
        <v>2387200.5960163926</v>
      </c>
    </row>
    <row r="1260" spans="1:14" x14ac:dyDescent="0.15">
      <c r="A1260" s="7">
        <f t="shared" si="240"/>
        <v>43962</v>
      </c>
      <c r="B1260" s="10">
        <f t="shared" si="241"/>
        <v>2000348.1368977067</v>
      </c>
      <c r="C1260" s="3">
        <f t="shared" si="245"/>
        <v>251.36612021857894</v>
      </c>
      <c r="D1260" s="3">
        <f t="shared" si="234"/>
        <v>250.19133804021797</v>
      </c>
      <c r="E1260" s="3">
        <f t="shared" si="235"/>
        <v>-1.1747821783609709</v>
      </c>
      <c r="F1260" s="3">
        <f t="shared" si="236"/>
        <v>2000346.9621155283</v>
      </c>
      <c r="G1260" s="14">
        <f t="shared" si="237"/>
        <v>2000346.9620000001</v>
      </c>
      <c r="I1260" s="18">
        <f t="shared" si="244"/>
        <v>-2053.0378844750135</v>
      </c>
      <c r="J1260" s="18">
        <f t="shared" si="242"/>
        <v>387103.82513661106</v>
      </c>
      <c r="K1260" s="21">
        <f t="shared" si="238"/>
        <v>100.01734810000001</v>
      </c>
      <c r="L1260" s="21">
        <f t="shared" si="239"/>
        <v>119.37253935683056</v>
      </c>
      <c r="M1260" s="19">
        <f t="shared" si="243"/>
        <v>2000346.9620000003</v>
      </c>
      <c r="N1260" s="19">
        <f t="shared" si="243"/>
        <v>2387450.7871366111</v>
      </c>
    </row>
    <row r="1261" spans="1:14" x14ac:dyDescent="0.15">
      <c r="A1261" s="7">
        <f t="shared" si="240"/>
        <v>43963</v>
      </c>
      <c r="B1261" s="10">
        <f t="shared" si="241"/>
        <v>2000346.9621155283</v>
      </c>
      <c r="C1261" s="3">
        <f t="shared" si="245"/>
        <v>251.36612021857894</v>
      </c>
      <c r="D1261" s="3">
        <f t="shared" si="234"/>
        <v>250.1911911056321</v>
      </c>
      <c r="E1261" s="3">
        <f t="shared" si="235"/>
        <v>-1.1749291129468418</v>
      </c>
      <c r="F1261" s="3">
        <f t="shared" si="236"/>
        <v>2000345.7871864154</v>
      </c>
      <c r="G1261" s="14">
        <f t="shared" si="237"/>
        <v>2000345.787</v>
      </c>
      <c r="I1261" s="18">
        <f t="shared" si="244"/>
        <v>-2054.2128135879602</v>
      </c>
      <c r="J1261" s="18">
        <f t="shared" si="242"/>
        <v>387355.19125682965</v>
      </c>
      <c r="K1261" s="21">
        <f t="shared" si="238"/>
        <v>100.01728935</v>
      </c>
      <c r="L1261" s="21">
        <f t="shared" si="239"/>
        <v>119.38504891284148</v>
      </c>
      <c r="M1261" s="19">
        <f t="shared" si="243"/>
        <v>2000345.7869999998</v>
      </c>
      <c r="N1261" s="19">
        <f t="shared" si="243"/>
        <v>2387700.9782568295</v>
      </c>
    </row>
    <row r="1262" spans="1:14" x14ac:dyDescent="0.15">
      <c r="A1262" s="7">
        <f t="shared" si="240"/>
        <v>43964</v>
      </c>
      <c r="B1262" s="10">
        <f t="shared" si="241"/>
        <v>2000345.7871864154</v>
      </c>
      <c r="C1262" s="3">
        <f t="shared" si="245"/>
        <v>251.36612021857894</v>
      </c>
      <c r="D1262" s="3">
        <f t="shared" si="234"/>
        <v>250.19104415266852</v>
      </c>
      <c r="E1262" s="3">
        <f t="shared" si="235"/>
        <v>-1.1750760659104174</v>
      </c>
      <c r="F1262" s="3">
        <f t="shared" si="236"/>
        <v>2000344.6121103496</v>
      </c>
      <c r="G1262" s="14">
        <f t="shared" si="237"/>
        <v>2000344.612</v>
      </c>
      <c r="I1262" s="18">
        <f t="shared" si="244"/>
        <v>-2055.3878896538708</v>
      </c>
      <c r="J1262" s="18">
        <f t="shared" si="242"/>
        <v>387606.55737704824</v>
      </c>
      <c r="K1262" s="21">
        <f t="shared" si="238"/>
        <v>100.0172306</v>
      </c>
      <c r="L1262" s="21">
        <f t="shared" si="239"/>
        <v>119.39755846885242</v>
      </c>
      <c r="M1262" s="19">
        <f t="shared" si="243"/>
        <v>2000344.6120000002</v>
      </c>
      <c r="N1262" s="19">
        <f t="shared" si="243"/>
        <v>2387951.1693770485</v>
      </c>
    </row>
    <row r="1263" spans="1:14" x14ac:dyDescent="0.15">
      <c r="A1263" s="7">
        <f t="shared" si="240"/>
        <v>43965</v>
      </c>
      <c r="B1263" s="10">
        <f t="shared" si="241"/>
        <v>2000344.6121103496</v>
      </c>
      <c r="C1263" s="3">
        <f t="shared" si="245"/>
        <v>251.36612021857894</v>
      </c>
      <c r="D1263" s="3">
        <f t="shared" si="234"/>
        <v>250.190897181325</v>
      </c>
      <c r="E1263" s="3">
        <f t="shared" si="235"/>
        <v>-1.1752230372539429</v>
      </c>
      <c r="F1263" s="3">
        <f t="shared" si="236"/>
        <v>2000343.4368873122</v>
      </c>
      <c r="G1263" s="14">
        <f t="shared" si="237"/>
        <v>2000343.4369999999</v>
      </c>
      <c r="I1263" s="18">
        <f t="shared" si="244"/>
        <v>-2056.5631126911248</v>
      </c>
      <c r="J1263" s="18">
        <f t="shared" si="242"/>
        <v>387857.92349726683</v>
      </c>
      <c r="K1263" s="21">
        <f t="shared" si="238"/>
        <v>100.01717184999998</v>
      </c>
      <c r="L1263" s="21">
        <f t="shared" si="239"/>
        <v>119.41006802486332</v>
      </c>
      <c r="M1263" s="19">
        <f t="shared" si="243"/>
        <v>2000343.4369999997</v>
      </c>
      <c r="N1263" s="19">
        <f t="shared" si="243"/>
        <v>2388201.3604972665</v>
      </c>
    </row>
    <row r="1264" spans="1:14" x14ac:dyDescent="0.15">
      <c r="A1264" s="7">
        <f t="shared" si="240"/>
        <v>43966</v>
      </c>
      <c r="B1264" s="10">
        <f t="shared" si="241"/>
        <v>2000343.4368873122</v>
      </c>
      <c r="C1264" s="3">
        <f t="shared" si="245"/>
        <v>251.36612021857894</v>
      </c>
      <c r="D1264" s="3">
        <f t="shared" si="234"/>
        <v>250.19075019159916</v>
      </c>
      <c r="E1264" s="3">
        <f t="shared" si="235"/>
        <v>-1.1753700269797775</v>
      </c>
      <c r="F1264" s="3">
        <f t="shared" si="236"/>
        <v>2000342.2615172851</v>
      </c>
      <c r="G1264" s="14">
        <f t="shared" si="237"/>
        <v>2000342.2620000001</v>
      </c>
      <c r="I1264" s="18">
        <f t="shared" si="244"/>
        <v>-2057.7384827181045</v>
      </c>
      <c r="J1264" s="18">
        <f t="shared" si="242"/>
        <v>388109.28961748542</v>
      </c>
      <c r="K1264" s="21">
        <f t="shared" si="238"/>
        <v>100.01711310000002</v>
      </c>
      <c r="L1264" s="21">
        <f t="shared" si="239"/>
        <v>119.42257758087429</v>
      </c>
      <c r="M1264" s="19">
        <f t="shared" si="243"/>
        <v>2000342.2620000006</v>
      </c>
      <c r="N1264" s="19">
        <f t="shared" si="243"/>
        <v>2388451.5516174859</v>
      </c>
    </row>
    <row r="1265" spans="1:14" x14ac:dyDescent="0.15">
      <c r="A1265" s="7">
        <f t="shared" si="240"/>
        <v>43967</v>
      </c>
      <c r="B1265" s="10">
        <f t="shared" si="241"/>
        <v>2000342.2615172851</v>
      </c>
      <c r="C1265" s="3">
        <f t="shared" si="245"/>
        <v>251.36612021857894</v>
      </c>
      <c r="D1265" s="3">
        <f t="shared" si="234"/>
        <v>250.19060318348878</v>
      </c>
      <c r="E1265" s="3">
        <f t="shared" si="235"/>
        <v>-1.1755170350901665</v>
      </c>
      <c r="F1265" s="3">
        <f t="shared" si="236"/>
        <v>2000341.08600025</v>
      </c>
      <c r="G1265" s="14">
        <f t="shared" si="237"/>
        <v>2000341.0859999999</v>
      </c>
      <c r="I1265" s="18">
        <f t="shared" si="244"/>
        <v>-2058.9139997531947</v>
      </c>
      <c r="J1265" s="18">
        <f t="shared" si="242"/>
        <v>388360.65573770402</v>
      </c>
      <c r="K1265" s="21">
        <f t="shared" si="238"/>
        <v>100.01705429999998</v>
      </c>
      <c r="L1265" s="21">
        <f t="shared" si="239"/>
        <v>119.43508708688518</v>
      </c>
      <c r="M1265" s="19">
        <f t="shared" si="243"/>
        <v>2000341.0859999997</v>
      </c>
      <c r="N1265" s="19">
        <f t="shared" si="243"/>
        <v>2388701.7417377033</v>
      </c>
    </row>
    <row r="1266" spans="1:14" x14ac:dyDescent="0.15">
      <c r="A1266" s="7">
        <f t="shared" si="240"/>
        <v>43968</v>
      </c>
      <c r="B1266" s="10">
        <f t="shared" si="241"/>
        <v>2000341.08600025</v>
      </c>
      <c r="C1266" s="3">
        <f t="shared" si="245"/>
        <v>251.36612021857894</v>
      </c>
      <c r="D1266" s="3">
        <f t="shared" si="234"/>
        <v>250.19045615699147</v>
      </c>
      <c r="E1266" s="3">
        <f t="shared" si="235"/>
        <v>-1.1756640615874687</v>
      </c>
      <c r="F1266" s="3">
        <f t="shared" si="236"/>
        <v>2000339.9103361883</v>
      </c>
      <c r="G1266" s="14">
        <f t="shared" si="237"/>
        <v>2000339.91</v>
      </c>
      <c r="I1266" s="18">
        <f t="shared" si="244"/>
        <v>-2060.0896638147824</v>
      </c>
      <c r="J1266" s="18">
        <f t="shared" si="242"/>
        <v>388612.02185792261</v>
      </c>
      <c r="K1266" s="21">
        <f t="shared" si="238"/>
        <v>100.01699550000001</v>
      </c>
      <c r="L1266" s="21">
        <f t="shared" si="239"/>
        <v>119.44759659289613</v>
      </c>
      <c r="M1266" s="19">
        <f t="shared" si="243"/>
        <v>2000339.91</v>
      </c>
      <c r="N1266" s="19">
        <f t="shared" si="243"/>
        <v>2388951.9318579226</v>
      </c>
    </row>
    <row r="1267" spans="1:14" x14ac:dyDescent="0.15">
      <c r="A1267" s="7">
        <f t="shared" si="240"/>
        <v>43969</v>
      </c>
      <c r="B1267" s="10">
        <f t="shared" si="241"/>
        <v>2000339.9103361883</v>
      </c>
      <c r="C1267" s="3">
        <f t="shared" si="245"/>
        <v>251.36612021857894</v>
      </c>
      <c r="D1267" s="3">
        <f t="shared" si="234"/>
        <v>250.19030911210501</v>
      </c>
      <c r="E1267" s="3">
        <f t="shared" si="235"/>
        <v>-1.1758111064739296</v>
      </c>
      <c r="F1267" s="3">
        <f t="shared" si="236"/>
        <v>2000338.7345250817</v>
      </c>
      <c r="G1267" s="14">
        <f t="shared" si="237"/>
        <v>2000338.7350000001</v>
      </c>
      <c r="I1267" s="18">
        <f t="shared" si="244"/>
        <v>-2061.2654749212561</v>
      </c>
      <c r="J1267" s="18">
        <f t="shared" si="242"/>
        <v>388863.3879781412</v>
      </c>
      <c r="K1267" s="21">
        <f t="shared" si="238"/>
        <v>100.01693675000001</v>
      </c>
      <c r="L1267" s="21">
        <f t="shared" si="239"/>
        <v>119.46010614890707</v>
      </c>
      <c r="M1267" s="19">
        <f t="shared" si="243"/>
        <v>2000338.7350000003</v>
      </c>
      <c r="N1267" s="19">
        <f t="shared" si="243"/>
        <v>2389202.1229781415</v>
      </c>
    </row>
    <row r="1268" spans="1:14" x14ac:dyDescent="0.15">
      <c r="A1268" s="7">
        <f t="shared" si="240"/>
        <v>43970</v>
      </c>
      <c r="B1268" s="10">
        <f t="shared" si="241"/>
        <v>2000338.7345250817</v>
      </c>
      <c r="C1268" s="3">
        <f t="shared" si="245"/>
        <v>251.36612021857894</v>
      </c>
      <c r="D1268" s="3">
        <f t="shared" si="234"/>
        <v>250.19016204882706</v>
      </c>
      <c r="E1268" s="3">
        <f t="shared" si="235"/>
        <v>-1.1759581697518797</v>
      </c>
      <c r="F1268" s="3">
        <f t="shared" si="236"/>
        <v>2000337.5585669118</v>
      </c>
      <c r="G1268" s="14">
        <f t="shared" si="237"/>
        <v>2000337.5589999999</v>
      </c>
      <c r="I1268" s="18">
        <f t="shared" si="244"/>
        <v>-2062.4414330910081</v>
      </c>
      <c r="J1268" s="18">
        <f t="shared" si="242"/>
        <v>389114.75409835979</v>
      </c>
      <c r="K1268" s="21">
        <f t="shared" si="238"/>
        <v>100.01687795000001</v>
      </c>
      <c r="L1268" s="21">
        <f t="shared" si="239"/>
        <v>119.472615654918</v>
      </c>
      <c r="M1268" s="19">
        <f t="shared" si="243"/>
        <v>2000337.5590000001</v>
      </c>
      <c r="N1268" s="19">
        <f t="shared" si="243"/>
        <v>2389452.3130983599</v>
      </c>
    </row>
    <row r="1269" spans="1:14" x14ac:dyDescent="0.15">
      <c r="A1269" s="7">
        <f t="shared" si="240"/>
        <v>43971</v>
      </c>
      <c r="B1269" s="10">
        <f t="shared" si="241"/>
        <v>2000337.5585669118</v>
      </c>
      <c r="C1269" s="3">
        <f t="shared" si="245"/>
        <v>251.36612021857894</v>
      </c>
      <c r="D1269" s="3">
        <f t="shared" si="234"/>
        <v>250.19001496715535</v>
      </c>
      <c r="E1269" s="3">
        <f t="shared" si="235"/>
        <v>-1.1761052514235928</v>
      </c>
      <c r="F1269" s="3">
        <f t="shared" si="236"/>
        <v>2000336.3824616603</v>
      </c>
      <c r="G1269" s="14">
        <f t="shared" si="237"/>
        <v>2000336.382</v>
      </c>
      <c r="I1269" s="18">
        <f t="shared" si="244"/>
        <v>-2063.6175383424315</v>
      </c>
      <c r="J1269" s="18">
        <f t="shared" si="242"/>
        <v>389366.12021857838</v>
      </c>
      <c r="K1269" s="21">
        <f t="shared" si="238"/>
        <v>100.01681909999999</v>
      </c>
      <c r="L1269" s="21">
        <f t="shared" si="239"/>
        <v>119.48512511092891</v>
      </c>
      <c r="M1269" s="19">
        <f t="shared" si="243"/>
        <v>2000336.382</v>
      </c>
      <c r="N1269" s="19">
        <f t="shared" si="243"/>
        <v>2389702.502218578</v>
      </c>
    </row>
    <row r="1270" spans="1:14" x14ac:dyDescent="0.15">
      <c r="A1270" s="7">
        <f t="shared" si="240"/>
        <v>43972</v>
      </c>
      <c r="B1270" s="10">
        <f t="shared" si="241"/>
        <v>2000336.3824616603</v>
      </c>
      <c r="C1270" s="3">
        <f t="shared" si="245"/>
        <v>251.36612021857894</v>
      </c>
      <c r="D1270" s="3">
        <f t="shared" si="234"/>
        <v>250.18986786708754</v>
      </c>
      <c r="E1270" s="3">
        <f t="shared" si="235"/>
        <v>-1.1762523514913994</v>
      </c>
      <c r="F1270" s="3">
        <f t="shared" si="236"/>
        <v>2000335.2062093089</v>
      </c>
      <c r="G1270" s="14">
        <f t="shared" si="237"/>
        <v>2000335.206</v>
      </c>
      <c r="I1270" s="18">
        <f t="shared" si="244"/>
        <v>-2064.7937906939228</v>
      </c>
      <c r="J1270" s="18">
        <f t="shared" si="242"/>
        <v>389617.48633879697</v>
      </c>
      <c r="K1270" s="21">
        <f t="shared" si="238"/>
        <v>100.0167603</v>
      </c>
      <c r="L1270" s="21">
        <f t="shared" si="239"/>
        <v>119.49763461693985</v>
      </c>
      <c r="M1270" s="19">
        <f t="shared" si="243"/>
        <v>2000335.206</v>
      </c>
      <c r="N1270" s="19">
        <f t="shared" si="243"/>
        <v>2389952.6923387968</v>
      </c>
    </row>
    <row r="1271" spans="1:14" x14ac:dyDescent="0.15">
      <c r="A1271" s="7">
        <f t="shared" si="240"/>
        <v>43973</v>
      </c>
      <c r="B1271" s="10">
        <f t="shared" si="241"/>
        <v>2000335.2062093089</v>
      </c>
      <c r="C1271" s="3">
        <f t="shared" si="245"/>
        <v>251.36612021857894</v>
      </c>
      <c r="D1271" s="3">
        <f t="shared" si="234"/>
        <v>250.1897207486214</v>
      </c>
      <c r="E1271" s="3">
        <f t="shared" si="235"/>
        <v>-1.1763994699575449</v>
      </c>
      <c r="F1271" s="3">
        <f t="shared" si="236"/>
        <v>2000334.0298098391</v>
      </c>
      <c r="G1271" s="14">
        <f t="shared" si="237"/>
        <v>2000334.03</v>
      </c>
      <c r="I1271" s="18">
        <f t="shared" si="244"/>
        <v>-2065.9701901638805</v>
      </c>
      <c r="J1271" s="18">
        <f t="shared" si="242"/>
        <v>389868.85245901556</v>
      </c>
      <c r="K1271" s="21">
        <f t="shared" si="238"/>
        <v>100.0167015</v>
      </c>
      <c r="L1271" s="21">
        <f t="shared" si="239"/>
        <v>119.51014412295078</v>
      </c>
      <c r="M1271" s="19">
        <f t="shared" si="243"/>
        <v>2000334.03</v>
      </c>
      <c r="N1271" s="19">
        <f t="shared" si="243"/>
        <v>2390202.8824590156</v>
      </c>
    </row>
    <row r="1272" spans="1:14" x14ac:dyDescent="0.15">
      <c r="A1272" s="7">
        <f t="shared" si="240"/>
        <v>43974</v>
      </c>
      <c r="B1272" s="10">
        <f t="shared" si="241"/>
        <v>2000334.0298098391</v>
      </c>
      <c r="C1272" s="3">
        <f t="shared" si="245"/>
        <v>251.36612021857894</v>
      </c>
      <c r="D1272" s="3">
        <f t="shared" si="234"/>
        <v>250.18957361175458</v>
      </c>
      <c r="E1272" s="3">
        <f t="shared" si="235"/>
        <v>-1.1765466068243597</v>
      </c>
      <c r="F1272" s="3">
        <f t="shared" si="236"/>
        <v>2000332.8532632322</v>
      </c>
      <c r="G1272" s="14">
        <f t="shared" si="237"/>
        <v>2000332.8529999999</v>
      </c>
      <c r="I1272" s="18">
        <f t="shared" si="244"/>
        <v>-2067.146736770705</v>
      </c>
      <c r="J1272" s="18">
        <f t="shared" si="242"/>
        <v>390120.21857923415</v>
      </c>
      <c r="K1272" s="21">
        <f t="shared" si="238"/>
        <v>100.01664264999999</v>
      </c>
      <c r="L1272" s="21">
        <f t="shared" si="239"/>
        <v>119.52265357896169</v>
      </c>
      <c r="M1272" s="19">
        <f t="shared" si="243"/>
        <v>2000332.8529999999</v>
      </c>
      <c r="N1272" s="19">
        <f t="shared" si="243"/>
        <v>2390453.0715792342</v>
      </c>
    </row>
    <row r="1273" spans="1:14" x14ac:dyDescent="0.15">
      <c r="A1273" s="7">
        <f t="shared" si="240"/>
        <v>43975</v>
      </c>
      <c r="B1273" s="10">
        <f t="shared" si="241"/>
        <v>2000332.8532632322</v>
      </c>
      <c r="C1273" s="3">
        <f t="shared" si="245"/>
        <v>251.36612021857894</v>
      </c>
      <c r="D1273" s="3">
        <f t="shared" si="234"/>
        <v>250.18942645648474</v>
      </c>
      <c r="E1273" s="3">
        <f t="shared" si="235"/>
        <v>-1.1766937620942031</v>
      </c>
      <c r="F1273" s="3">
        <f t="shared" si="236"/>
        <v>2000331.67656947</v>
      </c>
      <c r="G1273" s="14">
        <f t="shared" si="237"/>
        <v>2000331.6769999999</v>
      </c>
      <c r="I1273" s="18">
        <f t="shared" si="244"/>
        <v>-2068.3234305327992</v>
      </c>
      <c r="J1273" s="18">
        <f t="shared" si="242"/>
        <v>390371.58469945274</v>
      </c>
      <c r="K1273" s="21">
        <f t="shared" si="238"/>
        <v>100.01658384999999</v>
      </c>
      <c r="L1273" s="21">
        <f t="shared" si="239"/>
        <v>119.53516308497262</v>
      </c>
      <c r="M1273" s="19">
        <f t="shared" si="243"/>
        <v>2000331.6769999999</v>
      </c>
      <c r="N1273" s="19">
        <f t="shared" si="243"/>
        <v>2390703.2616994525</v>
      </c>
    </row>
    <row r="1274" spans="1:14" x14ac:dyDescent="0.15">
      <c r="A1274" s="7">
        <f t="shared" si="240"/>
        <v>43976</v>
      </c>
      <c r="B1274" s="10">
        <f t="shared" si="241"/>
        <v>2000331.67656947</v>
      </c>
      <c r="C1274" s="3">
        <f t="shared" si="245"/>
        <v>251.36612021857894</v>
      </c>
      <c r="D1274" s="3">
        <f t="shared" si="234"/>
        <v>250.18927928280962</v>
      </c>
      <c r="E1274" s="3">
        <f t="shared" si="235"/>
        <v>-1.1768409357693201</v>
      </c>
      <c r="F1274" s="3">
        <f t="shared" si="236"/>
        <v>2000330.4997285341</v>
      </c>
      <c r="G1274" s="14">
        <f t="shared" si="237"/>
        <v>2000330.5</v>
      </c>
      <c r="I1274" s="18">
        <f t="shared" si="244"/>
        <v>-2069.5002714685684</v>
      </c>
      <c r="J1274" s="18">
        <f t="shared" si="242"/>
        <v>390622.95081967133</v>
      </c>
      <c r="K1274" s="21">
        <f t="shared" si="238"/>
        <v>100.016525</v>
      </c>
      <c r="L1274" s="21">
        <f t="shared" si="239"/>
        <v>119.54767254098357</v>
      </c>
      <c r="M1274" s="19">
        <f t="shared" si="243"/>
        <v>2000330.5</v>
      </c>
      <c r="N1274" s="19">
        <f t="shared" si="243"/>
        <v>2390953.4508196716</v>
      </c>
    </row>
    <row r="1275" spans="1:14" x14ac:dyDescent="0.15">
      <c r="A1275" s="7">
        <f t="shared" si="240"/>
        <v>43977</v>
      </c>
      <c r="B1275" s="10">
        <f t="shared" si="241"/>
        <v>2000330.4997285341</v>
      </c>
      <c r="C1275" s="3">
        <f t="shared" si="245"/>
        <v>251.36612021857894</v>
      </c>
      <c r="D1275" s="3">
        <f t="shared" si="234"/>
        <v>250.18913209072693</v>
      </c>
      <c r="E1275" s="3">
        <f t="shared" si="235"/>
        <v>-1.1769881278520131</v>
      </c>
      <c r="F1275" s="3">
        <f t="shared" si="236"/>
        <v>2000329.3227404063</v>
      </c>
      <c r="G1275" s="14">
        <f t="shared" si="237"/>
        <v>2000329.3230000001</v>
      </c>
      <c r="I1275" s="18">
        <f t="shared" si="244"/>
        <v>-2070.6772595964203</v>
      </c>
      <c r="J1275" s="18">
        <f t="shared" si="242"/>
        <v>390874.31693988992</v>
      </c>
      <c r="K1275" s="21">
        <f t="shared" si="238"/>
        <v>100.01646615</v>
      </c>
      <c r="L1275" s="21">
        <f t="shared" si="239"/>
        <v>119.5601819969945</v>
      </c>
      <c r="M1275" s="19">
        <f t="shared" si="243"/>
        <v>2000329.3230000001</v>
      </c>
      <c r="N1275" s="19">
        <f t="shared" si="243"/>
        <v>2391203.6399398898</v>
      </c>
    </row>
    <row r="1276" spans="1:14" x14ac:dyDescent="0.15">
      <c r="A1276" s="7">
        <f t="shared" si="240"/>
        <v>43978</v>
      </c>
      <c r="B1276" s="10">
        <f t="shared" si="241"/>
        <v>2000329.3227404063</v>
      </c>
      <c r="C1276" s="3">
        <f t="shared" si="245"/>
        <v>251.36612021857894</v>
      </c>
      <c r="D1276" s="3">
        <f t="shared" si="234"/>
        <v>250.18898488023433</v>
      </c>
      <c r="E1276" s="3">
        <f t="shared" si="235"/>
        <v>-1.1771353383446126</v>
      </c>
      <c r="F1276" s="3">
        <f t="shared" si="236"/>
        <v>2000328.145605068</v>
      </c>
      <c r="G1276" s="14">
        <f t="shared" si="237"/>
        <v>2000328.1459999999</v>
      </c>
      <c r="I1276" s="18">
        <f t="shared" si="244"/>
        <v>-2071.854394934765</v>
      </c>
      <c r="J1276" s="18">
        <f t="shared" si="242"/>
        <v>391125.68306010851</v>
      </c>
      <c r="K1276" s="21">
        <f t="shared" si="238"/>
        <v>100.01640729999998</v>
      </c>
      <c r="L1276" s="21">
        <f t="shared" si="239"/>
        <v>119.5726914530054</v>
      </c>
      <c r="M1276" s="19">
        <f t="shared" si="243"/>
        <v>2000328.1459999997</v>
      </c>
      <c r="N1276" s="19">
        <f t="shared" si="243"/>
        <v>2391453.8290601079</v>
      </c>
    </row>
    <row r="1277" spans="1:14" x14ac:dyDescent="0.15">
      <c r="A1277" s="7">
        <f t="shared" si="240"/>
        <v>43979</v>
      </c>
      <c r="B1277" s="10">
        <f t="shared" si="241"/>
        <v>2000328.145605068</v>
      </c>
      <c r="C1277" s="3">
        <f t="shared" si="245"/>
        <v>251.36612021857894</v>
      </c>
      <c r="D1277" s="3">
        <f t="shared" si="234"/>
        <v>250.18883765132958</v>
      </c>
      <c r="E1277" s="3">
        <f t="shared" si="235"/>
        <v>-1.1772825672493639</v>
      </c>
      <c r="F1277" s="3">
        <f t="shared" si="236"/>
        <v>2000326.9683225008</v>
      </c>
      <c r="G1277" s="14">
        <f t="shared" si="237"/>
        <v>2000326.9680000001</v>
      </c>
      <c r="I1277" s="18">
        <f t="shared" si="244"/>
        <v>-2073.0316775020142</v>
      </c>
      <c r="J1277" s="18">
        <f t="shared" si="242"/>
        <v>391377.0491803271</v>
      </c>
      <c r="K1277" s="21">
        <f t="shared" si="238"/>
        <v>100.0163484</v>
      </c>
      <c r="L1277" s="21">
        <f t="shared" si="239"/>
        <v>119.58520085901635</v>
      </c>
      <c r="M1277" s="19">
        <f t="shared" si="243"/>
        <v>2000326.9679999999</v>
      </c>
      <c r="N1277" s="19">
        <f t="shared" si="243"/>
        <v>2391704.0171803273</v>
      </c>
    </row>
    <row r="1278" spans="1:14" x14ac:dyDescent="0.15">
      <c r="A1278" s="7">
        <f t="shared" si="240"/>
        <v>43980</v>
      </c>
      <c r="B1278" s="10">
        <f t="shared" si="241"/>
        <v>2000326.9683225008</v>
      </c>
      <c r="C1278" s="3">
        <f t="shared" si="245"/>
        <v>251.36612021857894</v>
      </c>
      <c r="D1278" s="3">
        <f t="shared" si="234"/>
        <v>250.18869040401032</v>
      </c>
      <c r="E1278" s="3">
        <f t="shared" si="235"/>
        <v>-1.1774298145686259</v>
      </c>
      <c r="F1278" s="3">
        <f t="shared" si="236"/>
        <v>2000325.7908926862</v>
      </c>
      <c r="G1278" s="14">
        <f t="shared" si="237"/>
        <v>2000325.791</v>
      </c>
      <c r="I1278" s="18">
        <f t="shared" si="244"/>
        <v>-2074.209107316583</v>
      </c>
      <c r="J1278" s="18">
        <f t="shared" si="242"/>
        <v>391628.41530054569</v>
      </c>
      <c r="K1278" s="21">
        <f t="shared" si="238"/>
        <v>100.01628955</v>
      </c>
      <c r="L1278" s="21">
        <f t="shared" si="239"/>
        <v>119.59771031502729</v>
      </c>
      <c r="M1278" s="19">
        <f t="shared" si="243"/>
        <v>2000325.791</v>
      </c>
      <c r="N1278" s="19">
        <f t="shared" si="243"/>
        <v>2391954.2063005455</v>
      </c>
    </row>
    <row r="1279" spans="1:14" x14ac:dyDescent="0.15">
      <c r="A1279" s="7">
        <f t="shared" si="240"/>
        <v>43981</v>
      </c>
      <c r="B1279" s="10">
        <f t="shared" si="241"/>
        <v>2000325.7908926862</v>
      </c>
      <c r="C1279" s="3">
        <f t="shared" si="245"/>
        <v>251.36612021857894</v>
      </c>
      <c r="D1279" s="3">
        <f t="shared" si="234"/>
        <v>250.18854313827427</v>
      </c>
      <c r="E1279" s="3">
        <f t="shared" si="235"/>
        <v>-1.1775770803046726</v>
      </c>
      <c r="F1279" s="3">
        <f t="shared" si="236"/>
        <v>2000324.613315606</v>
      </c>
      <c r="G1279" s="14">
        <f t="shared" si="237"/>
        <v>2000324.6129999999</v>
      </c>
      <c r="I1279" s="18">
        <f t="shared" si="244"/>
        <v>-2075.3866843968876</v>
      </c>
      <c r="J1279" s="18">
        <f t="shared" si="242"/>
        <v>391879.78142076428</v>
      </c>
      <c r="K1279" s="21">
        <f t="shared" si="238"/>
        <v>100.01623065000001</v>
      </c>
      <c r="L1279" s="21">
        <f t="shared" si="239"/>
        <v>119.61021972103822</v>
      </c>
      <c r="M1279" s="19">
        <f t="shared" si="243"/>
        <v>2000324.6130000001</v>
      </c>
      <c r="N1279" s="19">
        <f t="shared" si="243"/>
        <v>2392204.3944207644</v>
      </c>
    </row>
    <row r="1280" spans="1:14" x14ac:dyDescent="0.15">
      <c r="A1280" s="7">
        <f t="shared" si="240"/>
        <v>43982</v>
      </c>
      <c r="B1280" s="10">
        <f t="shared" si="241"/>
        <v>2000324.613315606</v>
      </c>
      <c r="C1280" s="3">
        <f t="shared" si="245"/>
        <v>251.36612021857894</v>
      </c>
      <c r="D1280" s="3">
        <f t="shared" si="234"/>
        <v>250.18839585411911</v>
      </c>
      <c r="E1280" s="3">
        <f t="shared" si="235"/>
        <v>-1.1777243644598343</v>
      </c>
      <c r="F1280" s="3">
        <f t="shared" si="236"/>
        <v>2000323.4355912416</v>
      </c>
      <c r="G1280" s="14">
        <f t="shared" si="237"/>
        <v>2000323.436</v>
      </c>
      <c r="I1280" s="18">
        <f t="shared" si="244"/>
        <v>-2076.5644087613473</v>
      </c>
      <c r="J1280" s="18">
        <f t="shared" si="242"/>
        <v>392131.14754098287</v>
      </c>
      <c r="K1280" s="21">
        <f t="shared" si="238"/>
        <v>100.0161718</v>
      </c>
      <c r="L1280" s="21">
        <f t="shared" si="239"/>
        <v>119.62272917704914</v>
      </c>
      <c r="M1280" s="19">
        <f t="shared" si="243"/>
        <v>2000323.436</v>
      </c>
      <c r="N1280" s="19">
        <f t="shared" si="243"/>
        <v>2392454.583540983</v>
      </c>
    </row>
    <row r="1281" spans="1:14" x14ac:dyDescent="0.15">
      <c r="A1281" s="7">
        <f t="shared" si="240"/>
        <v>43983</v>
      </c>
      <c r="B1281" s="10">
        <f t="shared" si="241"/>
        <v>2000323.4355912416</v>
      </c>
      <c r="C1281" s="3">
        <f t="shared" si="245"/>
        <v>251.36612021857894</v>
      </c>
      <c r="D1281" s="3">
        <f t="shared" si="234"/>
        <v>250.18824855154256</v>
      </c>
      <c r="E1281" s="3">
        <f t="shared" si="235"/>
        <v>-1.1778716670363849</v>
      </c>
      <c r="F1281" s="3">
        <f t="shared" si="236"/>
        <v>2000322.2577195745</v>
      </c>
      <c r="G1281" s="14">
        <f t="shared" si="237"/>
        <v>2000322.2579999999</v>
      </c>
      <c r="I1281" s="18">
        <f t="shared" si="244"/>
        <v>-2077.7422804283838</v>
      </c>
      <c r="J1281" s="18">
        <f t="shared" si="242"/>
        <v>392382.51366120146</v>
      </c>
      <c r="K1281" s="21">
        <f t="shared" si="238"/>
        <v>100.01611289999998</v>
      </c>
      <c r="L1281" s="21">
        <f t="shared" si="239"/>
        <v>119.63523858306006</v>
      </c>
      <c r="M1281" s="19">
        <f t="shared" si="243"/>
        <v>2000322.2579999994</v>
      </c>
      <c r="N1281" s="19">
        <f t="shared" si="243"/>
        <v>2392704.771661201</v>
      </c>
    </row>
    <row r="1282" spans="1:14" x14ac:dyDescent="0.15">
      <c r="A1282" s="7">
        <f t="shared" si="240"/>
        <v>43984</v>
      </c>
      <c r="B1282" s="10">
        <f t="shared" si="241"/>
        <v>2000322.2577195745</v>
      </c>
      <c r="C1282" s="3">
        <f t="shared" si="245"/>
        <v>251.36612021857894</v>
      </c>
      <c r="D1282" s="3">
        <f t="shared" si="234"/>
        <v>250.18810123054229</v>
      </c>
      <c r="E1282" s="3">
        <f t="shared" si="235"/>
        <v>-1.1780189880366549</v>
      </c>
      <c r="F1282" s="3">
        <f t="shared" si="236"/>
        <v>2000321.0797005864</v>
      </c>
      <c r="G1282" s="14">
        <f t="shared" si="237"/>
        <v>2000321.08</v>
      </c>
      <c r="I1282" s="18">
        <f t="shared" si="244"/>
        <v>-2078.9202994164202</v>
      </c>
      <c r="J1282" s="18">
        <f t="shared" si="242"/>
        <v>392633.87978142005</v>
      </c>
      <c r="K1282" s="21">
        <f t="shared" si="238"/>
        <v>100.016054</v>
      </c>
      <c r="L1282" s="21">
        <f t="shared" si="239"/>
        <v>119.64774798907101</v>
      </c>
      <c r="M1282" s="19">
        <f t="shared" si="243"/>
        <v>2000321.08</v>
      </c>
      <c r="N1282" s="19">
        <f t="shared" si="243"/>
        <v>2392954.9597814204</v>
      </c>
    </row>
    <row r="1283" spans="1:14" x14ac:dyDescent="0.15">
      <c r="A1283" s="7">
        <f t="shared" si="240"/>
        <v>43985</v>
      </c>
      <c r="B1283" s="10">
        <f t="shared" si="241"/>
        <v>2000321.0797005864</v>
      </c>
      <c r="C1283" s="3">
        <f t="shared" si="245"/>
        <v>251.36612021857894</v>
      </c>
      <c r="D1283" s="3">
        <f t="shared" si="234"/>
        <v>250.187953891116</v>
      </c>
      <c r="E1283" s="3">
        <f t="shared" si="235"/>
        <v>-1.1781663274629466</v>
      </c>
      <c r="F1283" s="3">
        <f t="shared" si="236"/>
        <v>2000319.9015342589</v>
      </c>
      <c r="G1283" s="14">
        <f t="shared" si="237"/>
        <v>2000319.902</v>
      </c>
      <c r="I1283" s="18">
        <f t="shared" si="244"/>
        <v>-2080.098465743883</v>
      </c>
      <c r="J1283" s="18">
        <f t="shared" si="242"/>
        <v>392885.24590163864</v>
      </c>
      <c r="K1283" s="21">
        <f t="shared" si="238"/>
        <v>100.01599510000001</v>
      </c>
      <c r="L1283" s="21">
        <f t="shared" si="239"/>
        <v>119.66025739508194</v>
      </c>
      <c r="M1283" s="19">
        <f t="shared" si="243"/>
        <v>2000319.9020000002</v>
      </c>
      <c r="N1283" s="19">
        <f t="shared" si="243"/>
        <v>2393205.1479016389</v>
      </c>
    </row>
    <row r="1284" spans="1:14" x14ac:dyDescent="0.15">
      <c r="A1284" s="7">
        <f t="shared" si="240"/>
        <v>43986</v>
      </c>
      <c r="B1284" s="10">
        <f t="shared" si="241"/>
        <v>2000319.9015342589</v>
      </c>
      <c r="C1284" s="3">
        <f t="shared" si="245"/>
        <v>251.36612021857894</v>
      </c>
      <c r="D1284" s="3">
        <f t="shared" si="234"/>
        <v>250.18780653326138</v>
      </c>
      <c r="E1284" s="3">
        <f t="shared" si="235"/>
        <v>-1.178313685317562</v>
      </c>
      <c r="F1284" s="3">
        <f t="shared" si="236"/>
        <v>2000318.7232205735</v>
      </c>
      <c r="G1284" s="14">
        <f t="shared" si="237"/>
        <v>2000318.723</v>
      </c>
      <c r="I1284" s="18">
        <f t="shared" si="244"/>
        <v>-2081.2767794292004</v>
      </c>
      <c r="J1284" s="18">
        <f t="shared" si="242"/>
        <v>393136.61202185723</v>
      </c>
      <c r="K1284" s="21">
        <f t="shared" si="238"/>
        <v>100.01593615</v>
      </c>
      <c r="L1284" s="21">
        <f t="shared" si="239"/>
        <v>119.67276675109287</v>
      </c>
      <c r="M1284" s="19">
        <f t="shared" si="243"/>
        <v>2000318.7230000002</v>
      </c>
      <c r="N1284" s="19">
        <f t="shared" si="243"/>
        <v>2393455.3350218572</v>
      </c>
    </row>
    <row r="1285" spans="1:14" x14ac:dyDescent="0.15">
      <c r="A1285" s="7">
        <f t="shared" si="240"/>
        <v>43987</v>
      </c>
      <c r="B1285" s="10">
        <f t="shared" si="241"/>
        <v>2000318.7232205735</v>
      </c>
      <c r="C1285" s="3">
        <f t="shared" si="245"/>
        <v>251.36612021857894</v>
      </c>
      <c r="D1285" s="3">
        <f t="shared" si="234"/>
        <v>250.18765915697617</v>
      </c>
      <c r="E1285" s="3">
        <f t="shared" si="235"/>
        <v>-1.1784610616027749</v>
      </c>
      <c r="F1285" s="3">
        <f t="shared" si="236"/>
        <v>2000317.5447595119</v>
      </c>
      <c r="G1285" s="14">
        <f t="shared" si="237"/>
        <v>2000317.5449999999</v>
      </c>
      <c r="I1285" s="18">
        <f t="shared" si="244"/>
        <v>-2082.4552404908031</v>
      </c>
      <c r="J1285" s="18">
        <f t="shared" si="242"/>
        <v>393387.97814207582</v>
      </c>
      <c r="K1285" s="21">
        <f t="shared" si="238"/>
        <v>100.01587725</v>
      </c>
      <c r="L1285" s="21">
        <f t="shared" si="239"/>
        <v>119.6852761571038</v>
      </c>
      <c r="M1285" s="19">
        <f t="shared" si="243"/>
        <v>2000317.5449999999</v>
      </c>
      <c r="N1285" s="19">
        <f t="shared" si="243"/>
        <v>2393705.5231420761</v>
      </c>
    </row>
    <row r="1286" spans="1:14" x14ac:dyDescent="0.15">
      <c r="A1286" s="7">
        <f t="shared" si="240"/>
        <v>43988</v>
      </c>
      <c r="B1286" s="10">
        <f t="shared" si="241"/>
        <v>2000317.5447595119</v>
      </c>
      <c r="C1286" s="3">
        <f t="shared" si="245"/>
        <v>251.36612021857894</v>
      </c>
      <c r="D1286" s="3">
        <f t="shared" si="234"/>
        <v>250.18751176225803</v>
      </c>
      <c r="E1286" s="3">
        <f t="shared" si="235"/>
        <v>-1.1786084563209158</v>
      </c>
      <c r="F1286" s="3">
        <f t="shared" si="236"/>
        <v>2000316.3661510556</v>
      </c>
      <c r="G1286" s="14">
        <f t="shared" si="237"/>
        <v>2000316.3659999999</v>
      </c>
      <c r="I1286" s="18">
        <f t="shared" si="244"/>
        <v>-2083.6338489471241</v>
      </c>
      <c r="J1286" s="18">
        <f t="shared" si="242"/>
        <v>393639.34426229441</v>
      </c>
      <c r="K1286" s="21">
        <f t="shared" si="238"/>
        <v>100.01581829999999</v>
      </c>
      <c r="L1286" s="21">
        <f t="shared" si="239"/>
        <v>119.69778551311471</v>
      </c>
      <c r="M1286" s="19">
        <f t="shared" si="243"/>
        <v>2000316.3659999999</v>
      </c>
      <c r="N1286" s="19">
        <f t="shared" si="243"/>
        <v>2393955.7102622939</v>
      </c>
    </row>
    <row r="1287" spans="1:14" x14ac:dyDescent="0.15">
      <c r="A1287" s="7">
        <f t="shared" si="240"/>
        <v>43989</v>
      </c>
      <c r="B1287" s="10">
        <f t="shared" si="241"/>
        <v>2000316.3661510556</v>
      </c>
      <c r="C1287" s="3">
        <f t="shared" si="245"/>
        <v>251.36612021857894</v>
      </c>
      <c r="D1287" s="3">
        <f t="shared" si="234"/>
        <v>250.18736434910463</v>
      </c>
      <c r="E1287" s="3">
        <f t="shared" si="235"/>
        <v>-1.1787558694743154</v>
      </c>
      <c r="F1287" s="3">
        <f t="shared" si="236"/>
        <v>2000315.1873951862</v>
      </c>
      <c r="G1287" s="14">
        <f t="shared" si="237"/>
        <v>2000315.1869999999</v>
      </c>
      <c r="I1287" s="18">
        <f t="shared" si="244"/>
        <v>-2084.8126048165982</v>
      </c>
      <c r="J1287" s="18">
        <f t="shared" si="242"/>
        <v>393890.710382513</v>
      </c>
      <c r="K1287" s="21">
        <f t="shared" si="238"/>
        <v>100.01575935</v>
      </c>
      <c r="L1287" s="21">
        <f t="shared" si="239"/>
        <v>119.71029486912565</v>
      </c>
      <c r="M1287" s="19">
        <f t="shared" si="243"/>
        <v>2000315.1869999999</v>
      </c>
      <c r="N1287" s="19">
        <f t="shared" si="243"/>
        <v>2394205.8973825132</v>
      </c>
    </row>
    <row r="1288" spans="1:14" x14ac:dyDescent="0.15">
      <c r="A1288" s="7">
        <f t="shared" si="240"/>
        <v>43990</v>
      </c>
      <c r="B1288" s="10">
        <f t="shared" si="241"/>
        <v>2000315.1873951862</v>
      </c>
      <c r="C1288" s="3">
        <f t="shared" si="245"/>
        <v>251.36612021857894</v>
      </c>
      <c r="D1288" s="3">
        <f t="shared" si="234"/>
        <v>250.18721691751372</v>
      </c>
      <c r="E1288" s="3">
        <f t="shared" si="235"/>
        <v>-1.178903301065219</v>
      </c>
      <c r="F1288" s="3">
        <f t="shared" si="236"/>
        <v>2000314.0084918851</v>
      </c>
      <c r="G1288" s="14">
        <f t="shared" si="237"/>
        <v>2000314.0079999999</v>
      </c>
      <c r="I1288" s="18">
        <f t="shared" si="244"/>
        <v>-2085.9915081176632</v>
      </c>
      <c r="J1288" s="18">
        <f t="shared" si="242"/>
        <v>394142.07650273159</v>
      </c>
      <c r="K1288" s="21">
        <f t="shared" si="238"/>
        <v>100.01570039999999</v>
      </c>
      <c r="L1288" s="21">
        <f t="shared" si="239"/>
        <v>119.72280422513657</v>
      </c>
      <c r="M1288" s="19">
        <f t="shared" si="243"/>
        <v>2000314.0079999999</v>
      </c>
      <c r="N1288" s="19">
        <f t="shared" si="243"/>
        <v>2394456.0845027314</v>
      </c>
    </row>
    <row r="1289" spans="1:14" x14ac:dyDescent="0.15">
      <c r="A1289" s="7">
        <f t="shared" si="240"/>
        <v>43991</v>
      </c>
      <c r="B1289" s="10">
        <f t="shared" si="241"/>
        <v>2000314.0084918851</v>
      </c>
      <c r="C1289" s="3">
        <f t="shared" si="245"/>
        <v>251.36612021857894</v>
      </c>
      <c r="D1289" s="3">
        <f t="shared" si="234"/>
        <v>250.18706946748298</v>
      </c>
      <c r="E1289" s="3">
        <f t="shared" si="235"/>
        <v>-1.1790507510959571</v>
      </c>
      <c r="F1289" s="3">
        <f t="shared" si="236"/>
        <v>2000312.8294411341</v>
      </c>
      <c r="G1289" s="14">
        <f t="shared" si="237"/>
        <v>2000312.8289999999</v>
      </c>
      <c r="I1289" s="18">
        <f t="shared" si="244"/>
        <v>-2087.1705588687591</v>
      </c>
      <c r="J1289" s="18">
        <f t="shared" si="242"/>
        <v>394393.44262295018</v>
      </c>
      <c r="K1289" s="21">
        <f t="shared" si="238"/>
        <v>100.01564144999999</v>
      </c>
      <c r="L1289" s="21">
        <f t="shared" si="239"/>
        <v>119.73531358114749</v>
      </c>
      <c r="M1289" s="19">
        <f t="shared" si="243"/>
        <v>2000312.8289999997</v>
      </c>
      <c r="N1289" s="19">
        <f t="shared" si="243"/>
        <v>2394706.2716229497</v>
      </c>
    </row>
    <row r="1290" spans="1:14" x14ac:dyDescent="0.15">
      <c r="A1290" s="7">
        <f t="shared" si="240"/>
        <v>43992</v>
      </c>
      <c r="B1290" s="10">
        <f t="shared" si="241"/>
        <v>2000312.8294411341</v>
      </c>
      <c r="C1290" s="3">
        <f t="shared" si="245"/>
        <v>251.36612021857894</v>
      </c>
      <c r="D1290" s="3">
        <f t="shared" si="234"/>
        <v>250.18692199901008</v>
      </c>
      <c r="E1290" s="3">
        <f t="shared" si="235"/>
        <v>-1.1791982195688604</v>
      </c>
      <c r="F1290" s="3">
        <f t="shared" si="236"/>
        <v>2000311.6502429144</v>
      </c>
      <c r="G1290" s="14">
        <f t="shared" si="237"/>
        <v>2000311.65</v>
      </c>
      <c r="I1290" s="18">
        <f t="shared" si="244"/>
        <v>-2088.3497570883278</v>
      </c>
      <c r="J1290" s="18">
        <f t="shared" si="242"/>
        <v>394644.80874316877</v>
      </c>
      <c r="K1290" s="21">
        <f t="shared" si="238"/>
        <v>100.01558249999999</v>
      </c>
      <c r="L1290" s="21">
        <f t="shared" si="239"/>
        <v>119.74782293715843</v>
      </c>
      <c r="M1290" s="19">
        <f t="shared" si="243"/>
        <v>2000311.65</v>
      </c>
      <c r="N1290" s="19">
        <f t="shared" si="243"/>
        <v>2394956.4587431685</v>
      </c>
    </row>
    <row r="1291" spans="1:14" x14ac:dyDescent="0.15">
      <c r="A1291" s="7">
        <f t="shared" si="240"/>
        <v>43993</v>
      </c>
      <c r="B1291" s="10">
        <f t="shared" si="241"/>
        <v>2000311.6502429144</v>
      </c>
      <c r="C1291" s="3">
        <f t="shared" si="245"/>
        <v>251.36612021857894</v>
      </c>
      <c r="D1291" s="3">
        <f t="shared" si="234"/>
        <v>250.18677451209268</v>
      </c>
      <c r="E1291" s="3">
        <f t="shared" si="235"/>
        <v>-1.1793457064862594</v>
      </c>
      <c r="F1291" s="3">
        <f t="shared" si="236"/>
        <v>2000310.470897208</v>
      </c>
      <c r="G1291" s="14">
        <f t="shared" si="237"/>
        <v>2000310.4709999999</v>
      </c>
      <c r="I1291" s="18">
        <f t="shared" si="244"/>
        <v>-2089.5291027948142</v>
      </c>
      <c r="J1291" s="18">
        <f t="shared" si="242"/>
        <v>394896.17486338736</v>
      </c>
      <c r="K1291" s="21">
        <f t="shared" si="238"/>
        <v>100.01552354999998</v>
      </c>
      <c r="L1291" s="21">
        <f t="shared" si="239"/>
        <v>119.76033229316936</v>
      </c>
      <c r="M1291" s="19">
        <f t="shared" si="243"/>
        <v>2000310.4709999997</v>
      </c>
      <c r="N1291" s="19">
        <f t="shared" si="243"/>
        <v>2395206.6458633868</v>
      </c>
    </row>
    <row r="1292" spans="1:14" x14ac:dyDescent="0.15">
      <c r="A1292" s="7">
        <f t="shared" si="240"/>
        <v>43994</v>
      </c>
      <c r="B1292" s="10">
        <f t="shared" si="241"/>
        <v>2000310.470897208</v>
      </c>
      <c r="C1292" s="3">
        <f t="shared" si="245"/>
        <v>251.36612021857894</v>
      </c>
      <c r="D1292" s="3">
        <f t="shared" ref="D1292:D1355" si="246">B1292*$B$8</f>
        <v>250.18662700672857</v>
      </c>
      <c r="E1292" s="3">
        <f t="shared" ref="E1292:E1355" si="247">D1292-C1292</f>
        <v>-1.1794932118503709</v>
      </c>
      <c r="F1292" s="3">
        <f t="shared" ref="F1292:F1355" si="248">B1292+E1292</f>
        <v>2000309.2914039961</v>
      </c>
      <c r="G1292" s="14">
        <f t="shared" ref="G1292:G1355" si="249">ROUND(B1292+B1292*$B$8-C1292,3)</f>
        <v>2000309.291</v>
      </c>
      <c r="I1292" s="18">
        <f t="shared" si="244"/>
        <v>-2090.7085960066647</v>
      </c>
      <c r="J1292" s="18">
        <f t="shared" si="242"/>
        <v>395147.54098360596</v>
      </c>
      <c r="K1292" s="21">
        <f t="shared" ref="K1292:K1355" si="250">G1292/$E$6*100</f>
        <v>100.01546454999999</v>
      </c>
      <c r="L1292" s="21">
        <f t="shared" ref="L1292:L1355" si="251">K1292+J1292/$E$6*100</f>
        <v>119.77284159918028</v>
      </c>
      <c r="M1292" s="19">
        <f t="shared" si="243"/>
        <v>2000309.291</v>
      </c>
      <c r="N1292" s="19">
        <f t="shared" si="243"/>
        <v>2395456.8319836054</v>
      </c>
    </row>
    <row r="1293" spans="1:14" x14ac:dyDescent="0.15">
      <c r="A1293" s="7">
        <f t="shared" ref="A1293:A1356" si="252">A1292+1</f>
        <v>43995</v>
      </c>
      <c r="B1293" s="10">
        <f t="shared" ref="B1293:B1356" si="253">F1292</f>
        <v>2000309.2914039961</v>
      </c>
      <c r="C1293" s="3">
        <f t="shared" si="245"/>
        <v>251.36612021857894</v>
      </c>
      <c r="D1293" s="3">
        <f t="shared" si="246"/>
        <v>250.18647948291536</v>
      </c>
      <c r="E1293" s="3">
        <f t="shared" si="247"/>
        <v>-1.1796407356635825</v>
      </c>
      <c r="F1293" s="3">
        <f t="shared" si="248"/>
        <v>2000308.1117632603</v>
      </c>
      <c r="G1293" s="14">
        <f t="shared" si="249"/>
        <v>2000308.112</v>
      </c>
      <c r="I1293" s="18">
        <f t="shared" si="244"/>
        <v>-2091.8882367423284</v>
      </c>
      <c r="J1293" s="18">
        <f t="shared" ref="J1293:J1356" si="254">C1293+J1292</f>
        <v>395398.90710382455</v>
      </c>
      <c r="K1293" s="21">
        <f t="shared" si="250"/>
        <v>100.01540559999999</v>
      </c>
      <c r="L1293" s="21">
        <f t="shared" si="251"/>
        <v>119.78535095519122</v>
      </c>
      <c r="M1293" s="19">
        <f t="shared" ref="M1293:N1356" si="255">K1293*$E$6/100</f>
        <v>2000308.112</v>
      </c>
      <c r="N1293" s="19">
        <f t="shared" si="255"/>
        <v>2395707.0191038246</v>
      </c>
    </row>
    <row r="1294" spans="1:14" x14ac:dyDescent="0.15">
      <c r="A1294" s="7">
        <f t="shared" si="252"/>
        <v>43996</v>
      </c>
      <c r="B1294" s="10">
        <f t="shared" si="253"/>
        <v>2000308.1117632603</v>
      </c>
      <c r="C1294" s="3">
        <f t="shared" si="245"/>
        <v>251.36612021857894</v>
      </c>
      <c r="D1294" s="3">
        <f t="shared" si="246"/>
        <v>250.18633194065077</v>
      </c>
      <c r="E1294" s="3">
        <f t="shared" si="247"/>
        <v>-1.1797882779281679</v>
      </c>
      <c r="F1294" s="3">
        <f t="shared" si="248"/>
        <v>2000306.9319749824</v>
      </c>
      <c r="G1294" s="14">
        <f t="shared" si="249"/>
        <v>2000306.932</v>
      </c>
      <c r="I1294" s="18">
        <f t="shared" ref="I1294:I1357" si="256">E1294+I1293</f>
        <v>-2093.0680250202568</v>
      </c>
      <c r="J1294" s="18">
        <f t="shared" si="254"/>
        <v>395650.27322404314</v>
      </c>
      <c r="K1294" s="21">
        <f t="shared" si="250"/>
        <v>100.0153466</v>
      </c>
      <c r="L1294" s="21">
        <f t="shared" si="251"/>
        <v>119.79786026120216</v>
      </c>
      <c r="M1294" s="19">
        <f t="shared" si="255"/>
        <v>2000306.9319999998</v>
      </c>
      <c r="N1294" s="19">
        <f t="shared" si="255"/>
        <v>2395957.2052240432</v>
      </c>
    </row>
    <row r="1295" spans="1:14" x14ac:dyDescent="0.15">
      <c r="A1295" s="7">
        <f t="shared" si="252"/>
        <v>43997</v>
      </c>
      <c r="B1295" s="10">
        <f t="shared" si="253"/>
        <v>2000306.9319749824</v>
      </c>
      <c r="C1295" s="3">
        <f t="shared" si="245"/>
        <v>251.36612021857894</v>
      </c>
      <c r="D1295" s="3">
        <f t="shared" si="246"/>
        <v>250.18618437993251</v>
      </c>
      <c r="E1295" s="3">
        <f t="shared" si="247"/>
        <v>-1.1799358386464291</v>
      </c>
      <c r="F1295" s="3">
        <f t="shared" si="248"/>
        <v>2000305.7520391438</v>
      </c>
      <c r="G1295" s="14">
        <f t="shared" si="249"/>
        <v>2000305.7520000001</v>
      </c>
      <c r="I1295" s="18">
        <f t="shared" si="256"/>
        <v>-2094.2479608589033</v>
      </c>
      <c r="J1295" s="18">
        <f t="shared" si="254"/>
        <v>395901.63934426173</v>
      </c>
      <c r="K1295" s="21">
        <f t="shared" si="250"/>
        <v>100.01528760000001</v>
      </c>
      <c r="L1295" s="21">
        <f t="shared" si="251"/>
        <v>119.81036956721309</v>
      </c>
      <c r="M1295" s="19">
        <f t="shared" si="255"/>
        <v>2000305.7520000001</v>
      </c>
      <c r="N1295" s="19">
        <f t="shared" si="255"/>
        <v>2396207.3913442618</v>
      </c>
    </row>
    <row r="1296" spans="1:14" x14ac:dyDescent="0.15">
      <c r="A1296" s="7">
        <f t="shared" si="252"/>
        <v>43998</v>
      </c>
      <c r="B1296" s="10">
        <f t="shared" si="253"/>
        <v>2000305.7520391438</v>
      </c>
      <c r="C1296" s="3">
        <f t="shared" si="245"/>
        <v>251.36612021857894</v>
      </c>
      <c r="D1296" s="3">
        <f t="shared" si="246"/>
        <v>250.18603680075827</v>
      </c>
      <c r="E1296" s="3">
        <f t="shared" si="247"/>
        <v>-1.1800834178206685</v>
      </c>
      <c r="F1296" s="3">
        <f t="shared" si="248"/>
        <v>2000304.571955726</v>
      </c>
      <c r="G1296" s="14">
        <f t="shared" si="249"/>
        <v>2000304.5719999999</v>
      </c>
      <c r="I1296" s="18">
        <f t="shared" si="256"/>
        <v>-2095.428044276724</v>
      </c>
      <c r="J1296" s="18">
        <f t="shared" si="254"/>
        <v>396153.00546448032</v>
      </c>
      <c r="K1296" s="21">
        <f t="shared" si="250"/>
        <v>100.0152286</v>
      </c>
      <c r="L1296" s="21">
        <f t="shared" si="251"/>
        <v>119.82287887322401</v>
      </c>
      <c r="M1296" s="19">
        <f t="shared" si="255"/>
        <v>2000304.5719999999</v>
      </c>
      <c r="N1296" s="19">
        <f t="shared" si="255"/>
        <v>2396457.5774644804</v>
      </c>
    </row>
    <row r="1297" spans="1:14" x14ac:dyDescent="0.15">
      <c r="A1297" s="7">
        <f t="shared" si="252"/>
        <v>43999</v>
      </c>
      <c r="B1297" s="10">
        <f t="shared" si="253"/>
        <v>2000304.571955726</v>
      </c>
      <c r="C1297" s="3">
        <f t="shared" si="245"/>
        <v>251.36612021857894</v>
      </c>
      <c r="D1297" s="3">
        <f t="shared" si="246"/>
        <v>250.1858892031257</v>
      </c>
      <c r="E1297" s="3">
        <f t="shared" si="247"/>
        <v>-1.1802310154532449</v>
      </c>
      <c r="F1297" s="3">
        <f t="shared" si="248"/>
        <v>2000303.3917247106</v>
      </c>
      <c r="G1297" s="14">
        <f t="shared" si="249"/>
        <v>2000303.392</v>
      </c>
      <c r="I1297" s="18">
        <f t="shared" si="256"/>
        <v>-2096.608275292177</v>
      </c>
      <c r="J1297" s="18">
        <f t="shared" si="254"/>
        <v>396404.37158469891</v>
      </c>
      <c r="K1297" s="21">
        <f t="shared" si="250"/>
        <v>100.01516960000001</v>
      </c>
      <c r="L1297" s="21">
        <f t="shared" si="251"/>
        <v>119.83538817923495</v>
      </c>
      <c r="M1297" s="19">
        <f t="shared" si="255"/>
        <v>2000303.3920000002</v>
      </c>
      <c r="N1297" s="19">
        <f t="shared" si="255"/>
        <v>2396707.763584699</v>
      </c>
    </row>
    <row r="1298" spans="1:14" x14ac:dyDescent="0.15">
      <c r="A1298" s="7">
        <f t="shared" si="252"/>
        <v>44000</v>
      </c>
      <c r="B1298" s="10">
        <f t="shared" si="253"/>
        <v>2000303.3917247106</v>
      </c>
      <c r="C1298" s="3">
        <f t="shared" si="245"/>
        <v>251.36612021857894</v>
      </c>
      <c r="D1298" s="3">
        <f t="shared" si="246"/>
        <v>250.18574158703254</v>
      </c>
      <c r="E1298" s="3">
        <f t="shared" si="247"/>
        <v>-1.1803786315464038</v>
      </c>
      <c r="F1298" s="3">
        <f t="shared" si="248"/>
        <v>2000302.2113460791</v>
      </c>
      <c r="G1298" s="14">
        <f t="shared" si="249"/>
        <v>2000302.2109999999</v>
      </c>
      <c r="I1298" s="18">
        <f t="shared" si="256"/>
        <v>-2097.7886539237234</v>
      </c>
      <c r="J1298" s="18">
        <f t="shared" si="254"/>
        <v>396655.7377049175</v>
      </c>
      <c r="K1298" s="21">
        <f t="shared" si="250"/>
        <v>100.01511054999999</v>
      </c>
      <c r="L1298" s="21">
        <f t="shared" si="251"/>
        <v>119.84789743524587</v>
      </c>
      <c r="M1298" s="19">
        <f t="shared" si="255"/>
        <v>2000302.2109999997</v>
      </c>
      <c r="N1298" s="19">
        <f t="shared" si="255"/>
        <v>2396957.9487049174</v>
      </c>
    </row>
    <row r="1299" spans="1:14" x14ac:dyDescent="0.15">
      <c r="A1299" s="7">
        <f t="shared" si="252"/>
        <v>44001</v>
      </c>
      <c r="B1299" s="10">
        <f t="shared" si="253"/>
        <v>2000302.2113460791</v>
      </c>
      <c r="C1299" s="3">
        <f t="shared" ref="C1299:C1362" si="257">$N$8*$E$6/100</f>
        <v>251.36612021857894</v>
      </c>
      <c r="D1299" s="3">
        <f t="shared" si="246"/>
        <v>250.18559395247644</v>
      </c>
      <c r="E1299" s="3">
        <f t="shared" si="247"/>
        <v>-1.180526266102504</v>
      </c>
      <c r="F1299" s="3">
        <f t="shared" si="248"/>
        <v>2000301.030819813</v>
      </c>
      <c r="G1299" s="14">
        <f t="shared" si="249"/>
        <v>2000301.031</v>
      </c>
      <c r="I1299" s="18">
        <f t="shared" si="256"/>
        <v>-2098.9691801898257</v>
      </c>
      <c r="J1299" s="18">
        <f t="shared" si="254"/>
        <v>396907.10382513609</v>
      </c>
      <c r="K1299" s="21">
        <f t="shared" si="250"/>
        <v>100.01505155</v>
      </c>
      <c r="L1299" s="21">
        <f t="shared" si="251"/>
        <v>119.8604067412568</v>
      </c>
      <c r="M1299" s="19">
        <f t="shared" si="255"/>
        <v>2000301.031</v>
      </c>
      <c r="N1299" s="19">
        <f t="shared" si="255"/>
        <v>2397208.1348251356</v>
      </c>
    </row>
    <row r="1300" spans="1:14" x14ac:dyDescent="0.15">
      <c r="A1300" s="7">
        <f t="shared" si="252"/>
        <v>44002</v>
      </c>
      <c r="B1300" s="10">
        <f t="shared" si="253"/>
        <v>2000301.030819813</v>
      </c>
      <c r="C1300" s="3">
        <f t="shared" si="257"/>
        <v>251.36612021857894</v>
      </c>
      <c r="D1300" s="3">
        <f t="shared" si="246"/>
        <v>250.18544629945512</v>
      </c>
      <c r="E1300" s="3">
        <f t="shared" si="247"/>
        <v>-1.1806739191238194</v>
      </c>
      <c r="F1300" s="3">
        <f t="shared" si="248"/>
        <v>2000299.8501458939</v>
      </c>
      <c r="G1300" s="14">
        <f t="shared" si="249"/>
        <v>2000299.85</v>
      </c>
      <c r="I1300" s="18">
        <f t="shared" si="256"/>
        <v>-2100.1498541089495</v>
      </c>
      <c r="J1300" s="18">
        <f t="shared" si="254"/>
        <v>397158.46994535468</v>
      </c>
      <c r="K1300" s="21">
        <f t="shared" si="250"/>
        <v>100.01499250000001</v>
      </c>
      <c r="L1300" s="21">
        <f t="shared" si="251"/>
        <v>119.87291599726774</v>
      </c>
      <c r="M1300" s="19">
        <f t="shared" si="255"/>
        <v>2000299.85</v>
      </c>
      <c r="N1300" s="19">
        <f t="shared" si="255"/>
        <v>2397458.3199453549</v>
      </c>
    </row>
    <row r="1301" spans="1:14" x14ac:dyDescent="0.15">
      <c r="A1301" s="7">
        <f t="shared" si="252"/>
        <v>44003</v>
      </c>
      <c r="B1301" s="10">
        <f t="shared" si="253"/>
        <v>2000299.8501458939</v>
      </c>
      <c r="C1301" s="3">
        <f t="shared" si="257"/>
        <v>251.36612021857894</v>
      </c>
      <c r="D1301" s="3">
        <f t="shared" si="246"/>
        <v>250.18529862796626</v>
      </c>
      <c r="E1301" s="3">
        <f t="shared" si="247"/>
        <v>-1.1808215906126804</v>
      </c>
      <c r="F1301" s="3">
        <f t="shared" si="248"/>
        <v>2000298.6693243033</v>
      </c>
      <c r="G1301" s="14">
        <f t="shared" si="249"/>
        <v>2000298.669</v>
      </c>
      <c r="I1301" s="18">
        <f t="shared" si="256"/>
        <v>-2101.3306756995621</v>
      </c>
      <c r="J1301" s="18">
        <f t="shared" si="254"/>
        <v>397409.83606557327</v>
      </c>
      <c r="K1301" s="21">
        <f t="shared" si="250"/>
        <v>100.01493345000002</v>
      </c>
      <c r="L1301" s="21">
        <f t="shared" si="251"/>
        <v>119.88542525327868</v>
      </c>
      <c r="M1301" s="19">
        <f t="shared" si="255"/>
        <v>2000298.6690000005</v>
      </c>
      <c r="N1301" s="19">
        <f t="shared" si="255"/>
        <v>2397708.5050655738</v>
      </c>
    </row>
    <row r="1302" spans="1:14" x14ac:dyDescent="0.15">
      <c r="A1302" s="7">
        <f t="shared" si="252"/>
        <v>44004</v>
      </c>
      <c r="B1302" s="10">
        <f t="shared" si="253"/>
        <v>2000298.6693243033</v>
      </c>
      <c r="C1302" s="3">
        <f t="shared" si="257"/>
        <v>251.36612021857894</v>
      </c>
      <c r="D1302" s="3">
        <f t="shared" si="246"/>
        <v>250.18515093800755</v>
      </c>
      <c r="E1302" s="3">
        <f t="shared" si="247"/>
        <v>-1.1809692805713894</v>
      </c>
      <c r="F1302" s="3">
        <f t="shared" si="248"/>
        <v>2000297.4883550226</v>
      </c>
      <c r="G1302" s="14">
        <f t="shared" si="249"/>
        <v>2000297.4879999999</v>
      </c>
      <c r="I1302" s="18">
        <f t="shared" si="256"/>
        <v>-2102.5116449801335</v>
      </c>
      <c r="J1302" s="18">
        <f t="shared" si="254"/>
        <v>397661.20218579186</v>
      </c>
      <c r="K1302" s="21">
        <f t="shared" si="250"/>
        <v>100.01487439999998</v>
      </c>
      <c r="L1302" s="21">
        <f t="shared" si="251"/>
        <v>119.89793450928957</v>
      </c>
      <c r="M1302" s="19">
        <f t="shared" si="255"/>
        <v>2000297.4879999994</v>
      </c>
      <c r="N1302" s="19">
        <f t="shared" si="255"/>
        <v>2397958.6901857913</v>
      </c>
    </row>
    <row r="1303" spans="1:14" x14ac:dyDescent="0.15">
      <c r="A1303" s="7">
        <f t="shared" si="252"/>
        <v>44005</v>
      </c>
      <c r="B1303" s="10">
        <f t="shared" si="253"/>
        <v>2000297.4883550226</v>
      </c>
      <c r="C1303" s="3">
        <f t="shared" si="257"/>
        <v>251.36612021857894</v>
      </c>
      <c r="D1303" s="3">
        <f t="shared" si="246"/>
        <v>250.18500322957669</v>
      </c>
      <c r="E1303" s="3">
        <f t="shared" si="247"/>
        <v>-1.1811169890022484</v>
      </c>
      <c r="F1303" s="3">
        <f t="shared" si="248"/>
        <v>2000296.3072380335</v>
      </c>
      <c r="G1303" s="14">
        <f t="shared" si="249"/>
        <v>2000296.307</v>
      </c>
      <c r="I1303" s="18">
        <f t="shared" si="256"/>
        <v>-2103.692761969136</v>
      </c>
      <c r="J1303" s="18">
        <f t="shared" si="254"/>
        <v>397912.56830601045</v>
      </c>
      <c r="K1303" s="21">
        <f t="shared" si="250"/>
        <v>100.01481535000001</v>
      </c>
      <c r="L1303" s="21">
        <f t="shared" si="251"/>
        <v>119.91044376530053</v>
      </c>
      <c r="M1303" s="19">
        <f t="shared" si="255"/>
        <v>2000296.3070000003</v>
      </c>
      <c r="N1303" s="19">
        <f t="shared" si="255"/>
        <v>2398208.8753060107</v>
      </c>
    </row>
    <row r="1304" spans="1:14" x14ac:dyDescent="0.15">
      <c r="A1304" s="7">
        <f t="shared" si="252"/>
        <v>44006</v>
      </c>
      <c r="B1304" s="10">
        <f t="shared" si="253"/>
        <v>2000296.3072380335</v>
      </c>
      <c r="C1304" s="3">
        <f t="shared" si="257"/>
        <v>251.36612021857894</v>
      </c>
      <c r="D1304" s="3">
        <f t="shared" si="246"/>
        <v>250.18485550267133</v>
      </c>
      <c r="E1304" s="3">
        <f t="shared" si="247"/>
        <v>-1.1812647159076164</v>
      </c>
      <c r="F1304" s="3">
        <f t="shared" si="248"/>
        <v>2000295.1259733175</v>
      </c>
      <c r="G1304" s="14">
        <f t="shared" si="249"/>
        <v>2000295.1259999999</v>
      </c>
      <c r="I1304" s="18">
        <f t="shared" si="256"/>
        <v>-2104.8740266850436</v>
      </c>
      <c r="J1304" s="18">
        <f t="shared" si="254"/>
        <v>398163.93442622904</v>
      </c>
      <c r="K1304" s="21">
        <f t="shared" si="250"/>
        <v>100.0147563</v>
      </c>
      <c r="L1304" s="21">
        <f t="shared" si="251"/>
        <v>119.92295302131146</v>
      </c>
      <c r="M1304" s="19">
        <f t="shared" si="255"/>
        <v>2000295.1259999999</v>
      </c>
      <c r="N1304" s="19">
        <f t="shared" si="255"/>
        <v>2398459.0604262291</v>
      </c>
    </row>
    <row r="1305" spans="1:14" x14ac:dyDescent="0.15">
      <c r="A1305" s="7">
        <f t="shared" si="252"/>
        <v>44007</v>
      </c>
      <c r="B1305" s="10">
        <f t="shared" si="253"/>
        <v>2000295.1259733175</v>
      </c>
      <c r="C1305" s="3">
        <f t="shared" si="257"/>
        <v>251.36612021857894</v>
      </c>
      <c r="D1305" s="3">
        <f t="shared" si="246"/>
        <v>250.1847077572892</v>
      </c>
      <c r="E1305" s="3">
        <f t="shared" si="247"/>
        <v>-1.1814124612897388</v>
      </c>
      <c r="F1305" s="3">
        <f t="shared" si="248"/>
        <v>2000293.9445608563</v>
      </c>
      <c r="G1305" s="14">
        <f t="shared" si="249"/>
        <v>2000293.9450000001</v>
      </c>
      <c r="I1305" s="18">
        <f t="shared" si="256"/>
        <v>-2106.0554391463334</v>
      </c>
      <c r="J1305" s="18">
        <f t="shared" si="254"/>
        <v>398415.30054644763</v>
      </c>
      <c r="K1305" s="21">
        <f t="shared" si="250"/>
        <v>100.01469725000001</v>
      </c>
      <c r="L1305" s="21">
        <f t="shared" si="251"/>
        <v>119.93546227732239</v>
      </c>
      <c r="M1305" s="19">
        <f t="shared" si="255"/>
        <v>2000293.9450000003</v>
      </c>
      <c r="N1305" s="19">
        <f t="shared" si="255"/>
        <v>2398709.2455464476</v>
      </c>
    </row>
    <row r="1306" spans="1:14" x14ac:dyDescent="0.15">
      <c r="A1306" s="7">
        <f t="shared" si="252"/>
        <v>44008</v>
      </c>
      <c r="B1306" s="10">
        <f t="shared" si="253"/>
        <v>2000293.9445608563</v>
      </c>
      <c r="C1306" s="3">
        <f t="shared" si="257"/>
        <v>251.36612021857894</v>
      </c>
      <c r="D1306" s="3">
        <f t="shared" si="246"/>
        <v>250.184559993428</v>
      </c>
      <c r="E1306" s="3">
        <f t="shared" si="247"/>
        <v>-1.1815602251509461</v>
      </c>
      <c r="F1306" s="3">
        <f t="shared" si="248"/>
        <v>2000292.7630006312</v>
      </c>
      <c r="G1306" s="14">
        <f t="shared" si="249"/>
        <v>2000292.763</v>
      </c>
      <c r="I1306" s="18">
        <f t="shared" si="256"/>
        <v>-2107.2369993714842</v>
      </c>
      <c r="J1306" s="18">
        <f t="shared" si="254"/>
        <v>398666.66666666622</v>
      </c>
      <c r="K1306" s="21">
        <f t="shared" si="250"/>
        <v>100.01463815</v>
      </c>
      <c r="L1306" s="21">
        <f t="shared" si="251"/>
        <v>119.9479714833333</v>
      </c>
      <c r="M1306" s="19">
        <f t="shared" si="255"/>
        <v>2000292.7629999998</v>
      </c>
      <c r="N1306" s="19">
        <f t="shared" si="255"/>
        <v>2398959.4296666663</v>
      </c>
    </row>
    <row r="1307" spans="1:14" x14ac:dyDescent="0.15">
      <c r="A1307" s="7">
        <f t="shared" si="252"/>
        <v>44009</v>
      </c>
      <c r="B1307" s="10">
        <f t="shared" si="253"/>
        <v>2000292.7630006312</v>
      </c>
      <c r="C1307" s="3">
        <f t="shared" si="257"/>
        <v>251.36612021857894</v>
      </c>
      <c r="D1307" s="3">
        <f t="shared" si="246"/>
        <v>250.1844122110854</v>
      </c>
      <c r="E1307" s="3">
        <f t="shared" si="247"/>
        <v>-1.1817080074935404</v>
      </c>
      <c r="F1307" s="3">
        <f t="shared" si="248"/>
        <v>2000291.5812926237</v>
      </c>
      <c r="G1307" s="14">
        <f t="shared" si="249"/>
        <v>2000291.581</v>
      </c>
      <c r="I1307" s="18">
        <f t="shared" si="256"/>
        <v>-2108.4187073789776</v>
      </c>
      <c r="J1307" s="18">
        <f t="shared" si="254"/>
        <v>398918.03278688481</v>
      </c>
      <c r="K1307" s="21">
        <f t="shared" si="250"/>
        <v>100.01457904999999</v>
      </c>
      <c r="L1307" s="21">
        <f t="shared" si="251"/>
        <v>119.96048068934424</v>
      </c>
      <c r="M1307" s="19">
        <f t="shared" si="255"/>
        <v>2000291.581</v>
      </c>
      <c r="N1307" s="19">
        <f t="shared" si="255"/>
        <v>2399209.613786885</v>
      </c>
    </row>
    <row r="1308" spans="1:14" x14ac:dyDescent="0.15">
      <c r="A1308" s="7">
        <f t="shared" si="252"/>
        <v>44010</v>
      </c>
      <c r="B1308" s="10">
        <f t="shared" si="253"/>
        <v>2000291.5812926237</v>
      </c>
      <c r="C1308" s="3">
        <f t="shared" si="257"/>
        <v>251.36612021857894</v>
      </c>
      <c r="D1308" s="3">
        <f t="shared" si="246"/>
        <v>250.18426441025906</v>
      </c>
      <c r="E1308" s="3">
        <f t="shared" si="247"/>
        <v>-1.1818558083198809</v>
      </c>
      <c r="F1308" s="3">
        <f t="shared" si="248"/>
        <v>2000290.3994368154</v>
      </c>
      <c r="G1308" s="14">
        <f t="shared" si="249"/>
        <v>2000290.399</v>
      </c>
      <c r="I1308" s="18">
        <f t="shared" si="256"/>
        <v>-2109.6005631872977</v>
      </c>
      <c r="J1308" s="18">
        <f t="shared" si="254"/>
        <v>399169.3989071034</v>
      </c>
      <c r="K1308" s="21">
        <f t="shared" si="250"/>
        <v>100.01451994999999</v>
      </c>
      <c r="L1308" s="21">
        <f t="shared" si="251"/>
        <v>119.97298989535517</v>
      </c>
      <c r="M1308" s="19">
        <f t="shared" si="255"/>
        <v>2000290.3989999997</v>
      </c>
      <c r="N1308" s="19">
        <f t="shared" si="255"/>
        <v>2399459.7979071033</v>
      </c>
    </row>
    <row r="1309" spans="1:14" x14ac:dyDescent="0.15">
      <c r="A1309" s="7">
        <f t="shared" si="252"/>
        <v>44011</v>
      </c>
      <c r="B1309" s="10">
        <f t="shared" si="253"/>
        <v>2000290.3994368154</v>
      </c>
      <c r="C1309" s="3">
        <f t="shared" si="257"/>
        <v>251.36612021857894</v>
      </c>
      <c r="D1309" s="3">
        <f t="shared" si="246"/>
        <v>250.18411659094673</v>
      </c>
      <c r="E1309" s="3">
        <f t="shared" si="247"/>
        <v>-1.1820036276322128</v>
      </c>
      <c r="F1309" s="3">
        <f t="shared" si="248"/>
        <v>2000289.2174331879</v>
      </c>
      <c r="G1309" s="14">
        <f t="shared" si="249"/>
        <v>2000289.2169999999</v>
      </c>
      <c r="I1309" s="18">
        <f t="shared" si="256"/>
        <v>-2110.7825668149299</v>
      </c>
      <c r="J1309" s="18">
        <f t="shared" si="254"/>
        <v>399420.76502732199</v>
      </c>
      <c r="K1309" s="21">
        <f t="shared" si="250"/>
        <v>100.01446084999999</v>
      </c>
      <c r="L1309" s="21">
        <f t="shared" si="251"/>
        <v>119.98549910136609</v>
      </c>
      <c r="M1309" s="19">
        <f t="shared" si="255"/>
        <v>2000289.2169999999</v>
      </c>
      <c r="N1309" s="19">
        <f t="shared" si="255"/>
        <v>2399709.9820273216</v>
      </c>
    </row>
    <row r="1310" spans="1:14" x14ac:dyDescent="0.15">
      <c r="A1310" s="7">
        <f t="shared" si="252"/>
        <v>44012</v>
      </c>
      <c r="B1310" s="10">
        <f t="shared" si="253"/>
        <v>2000289.2174331879</v>
      </c>
      <c r="C1310" s="3">
        <f t="shared" si="257"/>
        <v>251.36612021857894</v>
      </c>
      <c r="D1310" s="3">
        <f t="shared" si="246"/>
        <v>250.18396875314605</v>
      </c>
      <c r="E1310" s="3">
        <f t="shared" si="247"/>
        <v>-1.1821514654328951</v>
      </c>
      <c r="F1310" s="3">
        <f t="shared" si="248"/>
        <v>2000288.0352817224</v>
      </c>
      <c r="G1310" s="14">
        <f t="shared" si="249"/>
        <v>2000288.0349999999</v>
      </c>
      <c r="I1310" s="18">
        <f t="shared" si="256"/>
        <v>-2111.9647182803628</v>
      </c>
      <c r="J1310" s="18">
        <f t="shared" si="254"/>
        <v>399672.13114754058</v>
      </c>
      <c r="K1310" s="21">
        <f t="shared" si="250"/>
        <v>100.01440175</v>
      </c>
      <c r="L1310" s="21">
        <f t="shared" si="251"/>
        <v>119.99800830737703</v>
      </c>
      <c r="M1310" s="19">
        <f t="shared" si="255"/>
        <v>2000288.0349999999</v>
      </c>
      <c r="N1310" s="19">
        <f t="shared" si="255"/>
        <v>2399960.1661475408</v>
      </c>
    </row>
    <row r="1311" spans="1:14" x14ac:dyDescent="0.15">
      <c r="A1311" s="7">
        <f t="shared" si="252"/>
        <v>44013</v>
      </c>
      <c r="B1311" s="10">
        <f t="shared" si="253"/>
        <v>2000288.0352817224</v>
      </c>
      <c r="C1311" s="3">
        <f t="shared" si="257"/>
        <v>251.36612021857894</v>
      </c>
      <c r="D1311" s="3">
        <f t="shared" si="246"/>
        <v>250.18382089685471</v>
      </c>
      <c r="E1311" s="3">
        <f t="shared" si="247"/>
        <v>-1.1822993217242299</v>
      </c>
      <c r="F1311" s="3">
        <f t="shared" si="248"/>
        <v>2000286.8529824007</v>
      </c>
      <c r="G1311" s="14">
        <f t="shared" si="249"/>
        <v>2000286.8529999999</v>
      </c>
      <c r="I1311" s="18">
        <f t="shared" si="256"/>
        <v>-2113.1470176020871</v>
      </c>
      <c r="J1311" s="18">
        <f t="shared" si="254"/>
        <v>399923.49726775917</v>
      </c>
      <c r="K1311" s="21">
        <f t="shared" si="250"/>
        <v>100.01434265</v>
      </c>
      <c r="L1311" s="21">
        <f t="shared" si="251"/>
        <v>120.01051751338795</v>
      </c>
      <c r="M1311" s="19">
        <f t="shared" si="255"/>
        <v>2000286.8530000001</v>
      </c>
      <c r="N1311" s="19">
        <f t="shared" si="255"/>
        <v>2400210.3502677591</v>
      </c>
    </row>
    <row r="1312" spans="1:14" x14ac:dyDescent="0.15">
      <c r="A1312" s="7">
        <f t="shared" si="252"/>
        <v>44014</v>
      </c>
      <c r="B1312" s="10">
        <f t="shared" si="253"/>
        <v>2000286.8529824007</v>
      </c>
      <c r="C1312" s="3">
        <f t="shared" si="257"/>
        <v>251.36612021857894</v>
      </c>
      <c r="D1312" s="3">
        <f t="shared" si="246"/>
        <v>250.18367302207042</v>
      </c>
      <c r="E1312" s="3">
        <f t="shared" si="247"/>
        <v>-1.1824471965085195</v>
      </c>
      <c r="F1312" s="3">
        <f t="shared" si="248"/>
        <v>2000285.6705352042</v>
      </c>
      <c r="G1312" s="14">
        <f t="shared" si="249"/>
        <v>2000285.6710000001</v>
      </c>
      <c r="I1312" s="18">
        <f t="shared" si="256"/>
        <v>-2114.3294647985958</v>
      </c>
      <c r="J1312" s="18">
        <f t="shared" si="254"/>
        <v>400174.86338797776</v>
      </c>
      <c r="K1312" s="21">
        <f t="shared" si="250"/>
        <v>100.01428354999999</v>
      </c>
      <c r="L1312" s="21">
        <f t="shared" si="251"/>
        <v>120.02302671939887</v>
      </c>
      <c r="M1312" s="19">
        <f t="shared" si="255"/>
        <v>2000285.6709999996</v>
      </c>
      <c r="N1312" s="19">
        <f t="shared" si="255"/>
        <v>2400460.5343879773</v>
      </c>
    </row>
    <row r="1313" spans="1:14" x14ac:dyDescent="0.15">
      <c r="A1313" s="7">
        <f t="shared" si="252"/>
        <v>44015</v>
      </c>
      <c r="B1313" s="10">
        <f t="shared" si="253"/>
        <v>2000285.6705352042</v>
      </c>
      <c r="C1313" s="3">
        <f t="shared" si="257"/>
        <v>251.36612021857894</v>
      </c>
      <c r="D1313" s="3">
        <f t="shared" si="246"/>
        <v>250.18352512879085</v>
      </c>
      <c r="E1313" s="3">
        <f t="shared" si="247"/>
        <v>-1.1825950897880944</v>
      </c>
      <c r="F1313" s="3">
        <f t="shared" si="248"/>
        <v>2000284.4879401145</v>
      </c>
      <c r="G1313" s="14">
        <f t="shared" si="249"/>
        <v>2000284.4879999999</v>
      </c>
      <c r="I1313" s="18">
        <f t="shared" si="256"/>
        <v>-2115.5120598883841</v>
      </c>
      <c r="J1313" s="18">
        <f t="shared" si="254"/>
        <v>400426.22950819635</v>
      </c>
      <c r="K1313" s="21">
        <f t="shared" si="250"/>
        <v>100.01422439999999</v>
      </c>
      <c r="L1313" s="21">
        <f t="shared" si="251"/>
        <v>120.03553587540981</v>
      </c>
      <c r="M1313" s="19">
        <f t="shared" si="255"/>
        <v>2000284.4879999999</v>
      </c>
      <c r="N1313" s="19">
        <f t="shared" si="255"/>
        <v>2400710.7175081964</v>
      </c>
    </row>
    <row r="1314" spans="1:14" x14ac:dyDescent="0.15">
      <c r="A1314" s="7">
        <f t="shared" si="252"/>
        <v>44016</v>
      </c>
      <c r="B1314" s="10">
        <f t="shared" si="253"/>
        <v>2000284.4879401145</v>
      </c>
      <c r="C1314" s="3">
        <f t="shared" si="257"/>
        <v>251.36612021857894</v>
      </c>
      <c r="D1314" s="3">
        <f t="shared" si="246"/>
        <v>250.18337721701369</v>
      </c>
      <c r="E1314" s="3">
        <f t="shared" si="247"/>
        <v>-1.1827430015652567</v>
      </c>
      <c r="F1314" s="3">
        <f t="shared" si="248"/>
        <v>2000283.305197113</v>
      </c>
      <c r="G1314" s="14">
        <f t="shared" si="249"/>
        <v>2000283.3049999999</v>
      </c>
      <c r="I1314" s="18">
        <f t="shared" si="256"/>
        <v>-2116.6948028899492</v>
      </c>
      <c r="J1314" s="18">
        <f t="shared" si="254"/>
        <v>400677.59562841494</v>
      </c>
      <c r="K1314" s="21">
        <f t="shared" si="250"/>
        <v>100.01416524999999</v>
      </c>
      <c r="L1314" s="21">
        <f t="shared" si="251"/>
        <v>120.04804503142074</v>
      </c>
      <c r="M1314" s="19">
        <f t="shared" si="255"/>
        <v>2000283.3049999997</v>
      </c>
      <c r="N1314" s="19">
        <f t="shared" si="255"/>
        <v>2400960.9006284149</v>
      </c>
    </row>
    <row r="1315" spans="1:14" x14ac:dyDescent="0.15">
      <c r="A1315" s="7">
        <f t="shared" si="252"/>
        <v>44017</v>
      </c>
      <c r="B1315" s="10">
        <f t="shared" si="253"/>
        <v>2000283.305197113</v>
      </c>
      <c r="C1315" s="3">
        <f t="shared" si="257"/>
        <v>251.36612021857894</v>
      </c>
      <c r="D1315" s="3">
        <f t="shared" si="246"/>
        <v>250.18322928673663</v>
      </c>
      <c r="E1315" s="3">
        <f t="shared" si="247"/>
        <v>-1.1828909318423086</v>
      </c>
      <c r="F1315" s="3">
        <f t="shared" si="248"/>
        <v>2000282.1223061811</v>
      </c>
      <c r="G1315" s="14">
        <f t="shared" si="249"/>
        <v>2000282.122</v>
      </c>
      <c r="I1315" s="18">
        <f t="shared" si="256"/>
        <v>-2117.8776938217916</v>
      </c>
      <c r="J1315" s="18">
        <f t="shared" si="254"/>
        <v>400928.96174863353</v>
      </c>
      <c r="K1315" s="21">
        <f t="shared" si="250"/>
        <v>100.01410609999999</v>
      </c>
      <c r="L1315" s="21">
        <f t="shared" si="251"/>
        <v>120.06055418743166</v>
      </c>
      <c r="M1315" s="19">
        <f t="shared" si="255"/>
        <v>2000282.122</v>
      </c>
      <c r="N1315" s="19">
        <f t="shared" si="255"/>
        <v>2401211.083748633</v>
      </c>
    </row>
    <row r="1316" spans="1:14" x14ac:dyDescent="0.15">
      <c r="A1316" s="7">
        <f t="shared" si="252"/>
        <v>44018</v>
      </c>
      <c r="B1316" s="10">
        <f t="shared" si="253"/>
        <v>2000282.1223061811</v>
      </c>
      <c r="C1316" s="3">
        <f t="shared" si="257"/>
        <v>251.36612021857894</v>
      </c>
      <c r="D1316" s="3">
        <f t="shared" si="246"/>
        <v>250.18308133795736</v>
      </c>
      <c r="E1316" s="3">
        <f t="shared" si="247"/>
        <v>-1.1830388806215808</v>
      </c>
      <c r="F1316" s="3">
        <f t="shared" si="248"/>
        <v>2000280.9392673005</v>
      </c>
      <c r="G1316" s="14">
        <f t="shared" si="249"/>
        <v>2000280.939</v>
      </c>
      <c r="I1316" s="18">
        <f t="shared" si="256"/>
        <v>-2119.0607327024131</v>
      </c>
      <c r="J1316" s="18">
        <f t="shared" si="254"/>
        <v>401180.32786885212</v>
      </c>
      <c r="K1316" s="21">
        <f t="shared" si="250"/>
        <v>100.01404695000001</v>
      </c>
      <c r="L1316" s="21">
        <f t="shared" si="251"/>
        <v>120.07306334344261</v>
      </c>
      <c r="M1316" s="19">
        <f t="shared" si="255"/>
        <v>2000280.939</v>
      </c>
      <c r="N1316" s="19">
        <f t="shared" si="255"/>
        <v>2401461.2668688525</v>
      </c>
    </row>
    <row r="1317" spans="1:14" x14ac:dyDescent="0.15">
      <c r="A1317" s="7">
        <f t="shared" si="252"/>
        <v>44019</v>
      </c>
      <c r="B1317" s="10">
        <f t="shared" si="253"/>
        <v>2000280.9392673005</v>
      </c>
      <c r="C1317" s="3">
        <f t="shared" si="257"/>
        <v>251.36612021857894</v>
      </c>
      <c r="D1317" s="3">
        <f t="shared" si="246"/>
        <v>250.18293337067354</v>
      </c>
      <c r="E1317" s="3">
        <f t="shared" si="247"/>
        <v>-1.1831868479054037</v>
      </c>
      <c r="F1317" s="3">
        <f t="shared" si="248"/>
        <v>2000279.7560804526</v>
      </c>
      <c r="G1317" s="14">
        <f t="shared" si="249"/>
        <v>2000279.7560000001</v>
      </c>
      <c r="I1317" s="18">
        <f t="shared" si="256"/>
        <v>-2120.2439195503184</v>
      </c>
      <c r="J1317" s="18">
        <f t="shared" si="254"/>
        <v>401431.69398907071</v>
      </c>
      <c r="K1317" s="21">
        <f t="shared" si="250"/>
        <v>100.0139878</v>
      </c>
      <c r="L1317" s="21">
        <f t="shared" si="251"/>
        <v>120.08557249945353</v>
      </c>
      <c r="M1317" s="19">
        <f t="shared" si="255"/>
        <v>2000279.7560000001</v>
      </c>
      <c r="N1317" s="19">
        <f t="shared" si="255"/>
        <v>2401711.4499890707</v>
      </c>
    </row>
    <row r="1318" spans="1:14" x14ac:dyDescent="0.15">
      <c r="A1318" s="7">
        <f t="shared" si="252"/>
        <v>44020</v>
      </c>
      <c r="B1318" s="10">
        <f t="shared" si="253"/>
        <v>2000279.7560804526</v>
      </c>
      <c r="C1318" s="3">
        <f t="shared" si="257"/>
        <v>251.36612021857894</v>
      </c>
      <c r="D1318" s="3">
        <f t="shared" si="246"/>
        <v>250.18278538488289</v>
      </c>
      <c r="E1318" s="3">
        <f t="shared" si="247"/>
        <v>-1.1833348336960512</v>
      </c>
      <c r="F1318" s="3">
        <f t="shared" si="248"/>
        <v>2000278.5727456189</v>
      </c>
      <c r="G1318" s="14">
        <f t="shared" si="249"/>
        <v>2000278.5730000001</v>
      </c>
      <c r="I1318" s="18">
        <f t="shared" si="256"/>
        <v>-2121.4272543840143</v>
      </c>
      <c r="J1318" s="18">
        <f t="shared" si="254"/>
        <v>401683.0601092893</v>
      </c>
      <c r="K1318" s="21">
        <f t="shared" si="250"/>
        <v>100.01392865000001</v>
      </c>
      <c r="L1318" s="21">
        <f t="shared" si="251"/>
        <v>120.09808165546448</v>
      </c>
      <c r="M1318" s="19">
        <f t="shared" si="255"/>
        <v>2000278.5730000001</v>
      </c>
      <c r="N1318" s="19">
        <f t="shared" si="255"/>
        <v>2401961.6331092897</v>
      </c>
    </row>
    <row r="1319" spans="1:14" x14ac:dyDescent="0.15">
      <c r="A1319" s="7">
        <f t="shared" si="252"/>
        <v>44021</v>
      </c>
      <c r="B1319" s="10">
        <f t="shared" si="253"/>
        <v>2000278.5727456189</v>
      </c>
      <c r="C1319" s="3">
        <f t="shared" si="257"/>
        <v>251.36612021857894</v>
      </c>
      <c r="D1319" s="3">
        <f t="shared" si="246"/>
        <v>250.18263738058306</v>
      </c>
      <c r="E1319" s="3">
        <f t="shared" si="247"/>
        <v>-1.1834828379958822</v>
      </c>
      <c r="F1319" s="3">
        <f t="shared" si="248"/>
        <v>2000277.3892627808</v>
      </c>
      <c r="G1319" s="14">
        <f t="shared" si="249"/>
        <v>2000277.389</v>
      </c>
      <c r="I1319" s="18">
        <f t="shared" si="256"/>
        <v>-2122.6107372220104</v>
      </c>
      <c r="J1319" s="18">
        <f t="shared" si="254"/>
        <v>401934.4262295079</v>
      </c>
      <c r="K1319" s="21">
        <f t="shared" si="250"/>
        <v>100.01386944999999</v>
      </c>
      <c r="L1319" s="21">
        <f t="shared" si="251"/>
        <v>120.11059076147538</v>
      </c>
      <c r="M1319" s="19">
        <f t="shared" si="255"/>
        <v>2000277.3889999997</v>
      </c>
      <c r="N1319" s="19">
        <f t="shared" si="255"/>
        <v>2402211.8152295076</v>
      </c>
    </row>
    <row r="1320" spans="1:14" x14ac:dyDescent="0.15">
      <c r="A1320" s="7">
        <f t="shared" si="252"/>
        <v>44022</v>
      </c>
      <c r="B1320" s="10">
        <f t="shared" si="253"/>
        <v>2000277.3892627808</v>
      </c>
      <c r="C1320" s="3">
        <f t="shared" si="257"/>
        <v>251.36612021857894</v>
      </c>
      <c r="D1320" s="3">
        <f t="shared" si="246"/>
        <v>250.18248935777174</v>
      </c>
      <c r="E1320" s="3">
        <f t="shared" si="247"/>
        <v>-1.1836308608071988</v>
      </c>
      <c r="F1320" s="3">
        <f t="shared" si="248"/>
        <v>2000276.2056319199</v>
      </c>
      <c r="G1320" s="14">
        <f t="shared" si="249"/>
        <v>2000276.206</v>
      </c>
      <c r="I1320" s="18">
        <f t="shared" si="256"/>
        <v>-2123.7943680828175</v>
      </c>
      <c r="J1320" s="18">
        <f t="shared" si="254"/>
        <v>402185.79234972649</v>
      </c>
      <c r="K1320" s="21">
        <f t="shared" si="250"/>
        <v>100.0138103</v>
      </c>
      <c r="L1320" s="21">
        <f t="shared" si="251"/>
        <v>120.12309991748633</v>
      </c>
      <c r="M1320" s="19">
        <f t="shared" si="255"/>
        <v>2000276.206</v>
      </c>
      <c r="N1320" s="19">
        <f t="shared" si="255"/>
        <v>2402461.9983497267</v>
      </c>
    </row>
    <row r="1321" spans="1:14" x14ac:dyDescent="0.15">
      <c r="A1321" s="7">
        <f t="shared" si="252"/>
        <v>44023</v>
      </c>
      <c r="B1321" s="10">
        <f t="shared" si="253"/>
        <v>2000276.2056319199</v>
      </c>
      <c r="C1321" s="3">
        <f t="shared" si="257"/>
        <v>251.36612021857894</v>
      </c>
      <c r="D1321" s="3">
        <f t="shared" si="246"/>
        <v>250.18234131644667</v>
      </c>
      <c r="E1321" s="3">
        <f t="shared" si="247"/>
        <v>-1.1837789021322749</v>
      </c>
      <c r="F1321" s="3">
        <f t="shared" si="248"/>
        <v>2000275.0218530179</v>
      </c>
      <c r="G1321" s="14">
        <f t="shared" si="249"/>
        <v>2000275.0220000001</v>
      </c>
      <c r="I1321" s="18">
        <f t="shared" si="256"/>
        <v>-2124.9781469849499</v>
      </c>
      <c r="J1321" s="18">
        <f t="shared" si="254"/>
        <v>402437.15846994508</v>
      </c>
      <c r="K1321" s="21">
        <f t="shared" si="250"/>
        <v>100.01375110000001</v>
      </c>
      <c r="L1321" s="21">
        <f t="shared" si="251"/>
        <v>120.13560902349727</v>
      </c>
      <c r="M1321" s="19">
        <f t="shared" si="255"/>
        <v>2000275.0220000001</v>
      </c>
      <c r="N1321" s="19">
        <f t="shared" si="255"/>
        <v>2402712.1804699455</v>
      </c>
    </row>
    <row r="1322" spans="1:14" x14ac:dyDescent="0.15">
      <c r="A1322" s="7">
        <f t="shared" si="252"/>
        <v>44024</v>
      </c>
      <c r="B1322" s="10">
        <f t="shared" si="253"/>
        <v>2000275.0218530179</v>
      </c>
      <c r="C1322" s="3">
        <f t="shared" si="257"/>
        <v>251.36612021857894</v>
      </c>
      <c r="D1322" s="3">
        <f t="shared" si="246"/>
        <v>250.1821932566055</v>
      </c>
      <c r="E1322" s="3">
        <f t="shared" si="247"/>
        <v>-1.1839269619734409</v>
      </c>
      <c r="F1322" s="3">
        <f t="shared" si="248"/>
        <v>2000273.8379260558</v>
      </c>
      <c r="G1322" s="14">
        <f t="shared" si="249"/>
        <v>2000273.838</v>
      </c>
      <c r="I1322" s="18">
        <f t="shared" si="256"/>
        <v>-2126.1620739469236</v>
      </c>
      <c r="J1322" s="18">
        <f t="shared" si="254"/>
        <v>402688.52459016367</v>
      </c>
      <c r="K1322" s="21">
        <f t="shared" si="250"/>
        <v>100.0136919</v>
      </c>
      <c r="L1322" s="21">
        <f t="shared" si="251"/>
        <v>120.14811812950819</v>
      </c>
      <c r="M1322" s="19">
        <f t="shared" si="255"/>
        <v>2000273.8379999998</v>
      </c>
      <c r="N1322" s="19">
        <f t="shared" si="255"/>
        <v>2402962.3625901639</v>
      </c>
    </row>
    <row r="1323" spans="1:14" x14ac:dyDescent="0.15">
      <c r="A1323" s="7">
        <f t="shared" si="252"/>
        <v>44025</v>
      </c>
      <c r="B1323" s="10">
        <f t="shared" si="253"/>
        <v>2000273.8379260558</v>
      </c>
      <c r="C1323" s="3">
        <f t="shared" si="257"/>
        <v>251.36612021857894</v>
      </c>
      <c r="D1323" s="3">
        <f t="shared" si="246"/>
        <v>250.18204517824586</v>
      </c>
      <c r="E1323" s="3">
        <f t="shared" si="247"/>
        <v>-1.1840750403330844</v>
      </c>
      <c r="F1323" s="3">
        <f t="shared" si="248"/>
        <v>2000272.6538510155</v>
      </c>
      <c r="G1323" s="14">
        <f t="shared" si="249"/>
        <v>2000272.6540000001</v>
      </c>
      <c r="I1323" s="18">
        <f t="shared" si="256"/>
        <v>-2127.3461489872566</v>
      </c>
      <c r="J1323" s="18">
        <f t="shared" si="254"/>
        <v>402939.89071038226</v>
      </c>
      <c r="K1323" s="21">
        <f t="shared" si="250"/>
        <v>100.01363270000002</v>
      </c>
      <c r="L1323" s="21">
        <f t="shared" si="251"/>
        <v>120.16062723551913</v>
      </c>
      <c r="M1323" s="19">
        <f t="shared" si="255"/>
        <v>2000272.6540000003</v>
      </c>
      <c r="N1323" s="19">
        <f t="shared" si="255"/>
        <v>2403212.5447103824</v>
      </c>
    </row>
    <row r="1324" spans="1:14" x14ac:dyDescent="0.15">
      <c r="A1324" s="7">
        <f t="shared" si="252"/>
        <v>44026</v>
      </c>
      <c r="B1324" s="10">
        <f t="shared" si="253"/>
        <v>2000272.6538510155</v>
      </c>
      <c r="C1324" s="3">
        <f t="shared" si="257"/>
        <v>251.36612021857894</v>
      </c>
      <c r="D1324" s="3">
        <f t="shared" si="246"/>
        <v>250.18189708136552</v>
      </c>
      <c r="E1324" s="3">
        <f t="shared" si="247"/>
        <v>-1.1842231372134222</v>
      </c>
      <c r="F1324" s="3">
        <f t="shared" si="248"/>
        <v>2000271.4696278784</v>
      </c>
      <c r="G1324" s="14">
        <f t="shared" si="249"/>
        <v>2000271.47</v>
      </c>
      <c r="I1324" s="18">
        <f t="shared" si="256"/>
        <v>-2128.53037212447</v>
      </c>
      <c r="J1324" s="18">
        <f t="shared" si="254"/>
        <v>403191.25683060085</v>
      </c>
      <c r="K1324" s="21">
        <f t="shared" si="250"/>
        <v>100.01357349999999</v>
      </c>
      <c r="L1324" s="21">
        <f t="shared" si="251"/>
        <v>120.17313634153004</v>
      </c>
      <c r="M1324" s="19">
        <f t="shared" si="255"/>
        <v>2000271.47</v>
      </c>
      <c r="N1324" s="19">
        <f t="shared" si="255"/>
        <v>2403462.7268306008</v>
      </c>
    </row>
    <row r="1325" spans="1:14" x14ac:dyDescent="0.15">
      <c r="A1325" s="7">
        <f t="shared" si="252"/>
        <v>44027</v>
      </c>
      <c r="B1325" s="10">
        <f t="shared" si="253"/>
        <v>2000271.4696278784</v>
      </c>
      <c r="C1325" s="3">
        <f t="shared" si="257"/>
        <v>251.36612021857894</v>
      </c>
      <c r="D1325" s="3">
        <f t="shared" si="246"/>
        <v>250.18174896596213</v>
      </c>
      <c r="E1325" s="3">
        <f t="shared" si="247"/>
        <v>-1.1843712526168133</v>
      </c>
      <c r="F1325" s="3">
        <f t="shared" si="248"/>
        <v>2000270.2852566259</v>
      </c>
      <c r="G1325" s="14">
        <f t="shared" si="249"/>
        <v>2000270.2849999999</v>
      </c>
      <c r="I1325" s="18">
        <f t="shared" si="256"/>
        <v>-2129.714743377087</v>
      </c>
      <c r="J1325" s="18">
        <f t="shared" si="254"/>
        <v>403442.62295081944</v>
      </c>
      <c r="K1325" s="21">
        <f t="shared" si="250"/>
        <v>100.01351425</v>
      </c>
      <c r="L1325" s="21">
        <f t="shared" si="251"/>
        <v>120.18564539754098</v>
      </c>
      <c r="M1325" s="19">
        <f t="shared" si="255"/>
        <v>2000270.2849999999</v>
      </c>
      <c r="N1325" s="19">
        <f t="shared" si="255"/>
        <v>2403712.9079508199</v>
      </c>
    </row>
    <row r="1326" spans="1:14" x14ac:dyDescent="0.15">
      <c r="A1326" s="7">
        <f t="shared" si="252"/>
        <v>44028</v>
      </c>
      <c r="B1326" s="10">
        <f t="shared" si="253"/>
        <v>2000270.2852566259</v>
      </c>
      <c r="C1326" s="3">
        <f t="shared" si="257"/>
        <v>251.36612021857894</v>
      </c>
      <c r="D1326" s="3">
        <f t="shared" si="246"/>
        <v>250.18160083203338</v>
      </c>
      <c r="E1326" s="3">
        <f t="shared" si="247"/>
        <v>-1.1845193865455599</v>
      </c>
      <c r="F1326" s="3">
        <f t="shared" si="248"/>
        <v>2000269.1007372392</v>
      </c>
      <c r="G1326" s="14">
        <f t="shared" si="249"/>
        <v>2000269.101</v>
      </c>
      <c r="I1326" s="18">
        <f t="shared" si="256"/>
        <v>-2130.8992627636326</v>
      </c>
      <c r="J1326" s="18">
        <f t="shared" si="254"/>
        <v>403693.98907103803</v>
      </c>
      <c r="K1326" s="21">
        <f t="shared" si="250"/>
        <v>100.01345505</v>
      </c>
      <c r="L1326" s="21">
        <f t="shared" si="251"/>
        <v>120.1981545035519</v>
      </c>
      <c r="M1326" s="19">
        <f t="shared" si="255"/>
        <v>2000269.1010000003</v>
      </c>
      <c r="N1326" s="19">
        <f t="shared" si="255"/>
        <v>2403963.0900710379</v>
      </c>
    </row>
    <row r="1327" spans="1:14" x14ac:dyDescent="0.15">
      <c r="A1327" s="7">
        <f t="shared" si="252"/>
        <v>44029</v>
      </c>
      <c r="B1327" s="10">
        <f t="shared" si="253"/>
        <v>2000269.1007372392</v>
      </c>
      <c r="C1327" s="3">
        <f t="shared" si="257"/>
        <v>251.36612021857894</v>
      </c>
      <c r="D1327" s="3">
        <f t="shared" si="246"/>
        <v>250.18145267957692</v>
      </c>
      <c r="E1327" s="3">
        <f t="shared" si="247"/>
        <v>-1.1846675390020209</v>
      </c>
      <c r="F1327" s="3">
        <f t="shared" si="248"/>
        <v>2000267.9160697001</v>
      </c>
      <c r="G1327" s="14">
        <f t="shared" si="249"/>
        <v>2000267.916</v>
      </c>
      <c r="I1327" s="18">
        <f t="shared" si="256"/>
        <v>-2132.0839303026346</v>
      </c>
      <c r="J1327" s="18">
        <f t="shared" si="254"/>
        <v>403945.35519125662</v>
      </c>
      <c r="K1327" s="21">
        <f t="shared" si="250"/>
        <v>100.0133958</v>
      </c>
      <c r="L1327" s="21">
        <f t="shared" si="251"/>
        <v>120.21066355956283</v>
      </c>
      <c r="M1327" s="19">
        <f t="shared" si="255"/>
        <v>2000267.916</v>
      </c>
      <c r="N1327" s="19">
        <f t="shared" si="255"/>
        <v>2404213.2711912566</v>
      </c>
    </row>
    <row r="1328" spans="1:14" x14ac:dyDescent="0.15">
      <c r="A1328" s="7">
        <f t="shared" si="252"/>
        <v>44030</v>
      </c>
      <c r="B1328" s="10">
        <f t="shared" si="253"/>
        <v>2000267.9160697001</v>
      </c>
      <c r="C1328" s="3">
        <f t="shared" si="257"/>
        <v>251.36612021857894</v>
      </c>
      <c r="D1328" s="3">
        <f t="shared" si="246"/>
        <v>250.18130450859044</v>
      </c>
      <c r="E1328" s="3">
        <f t="shared" si="247"/>
        <v>-1.1848157099884986</v>
      </c>
      <c r="F1328" s="3">
        <f t="shared" si="248"/>
        <v>2000266.7312539902</v>
      </c>
      <c r="G1328" s="14">
        <f t="shared" si="249"/>
        <v>2000266.7309999999</v>
      </c>
      <c r="I1328" s="18">
        <f t="shared" si="256"/>
        <v>-2133.2687460126231</v>
      </c>
      <c r="J1328" s="18">
        <f t="shared" si="254"/>
        <v>404196.72131147521</v>
      </c>
      <c r="K1328" s="21">
        <f t="shared" si="250"/>
        <v>100.01333654999999</v>
      </c>
      <c r="L1328" s="21">
        <f t="shared" si="251"/>
        <v>120.22317261557376</v>
      </c>
      <c r="M1328" s="19">
        <f t="shared" si="255"/>
        <v>2000266.7309999999</v>
      </c>
      <c r="N1328" s="19">
        <f t="shared" si="255"/>
        <v>2404463.4523114753</v>
      </c>
    </row>
    <row r="1329" spans="1:14" x14ac:dyDescent="0.15">
      <c r="A1329" s="7">
        <f t="shared" si="252"/>
        <v>44031</v>
      </c>
      <c r="B1329" s="10">
        <f t="shared" si="253"/>
        <v>2000266.7312539902</v>
      </c>
      <c r="C1329" s="3">
        <f t="shared" si="257"/>
        <v>251.36612021857894</v>
      </c>
      <c r="D1329" s="3">
        <f t="shared" si="246"/>
        <v>250.18115631907165</v>
      </c>
      <c r="E1329" s="3">
        <f t="shared" si="247"/>
        <v>-1.1849638995072951</v>
      </c>
      <c r="F1329" s="3">
        <f t="shared" si="248"/>
        <v>2000265.5462900908</v>
      </c>
      <c r="G1329" s="14">
        <f t="shared" si="249"/>
        <v>2000265.5460000001</v>
      </c>
      <c r="I1329" s="18">
        <f t="shared" si="256"/>
        <v>-2134.4537099121303</v>
      </c>
      <c r="J1329" s="18">
        <f t="shared" si="254"/>
        <v>404448.0874316938</v>
      </c>
      <c r="K1329" s="21">
        <f t="shared" si="250"/>
        <v>100.0132773</v>
      </c>
      <c r="L1329" s="21">
        <f t="shared" si="251"/>
        <v>120.23568167158469</v>
      </c>
      <c r="M1329" s="19">
        <f t="shared" si="255"/>
        <v>2000265.5459999999</v>
      </c>
      <c r="N1329" s="19">
        <f t="shared" si="255"/>
        <v>2404713.6334316935</v>
      </c>
    </row>
    <row r="1330" spans="1:14" x14ac:dyDescent="0.15">
      <c r="A1330" s="7">
        <f t="shared" si="252"/>
        <v>44032</v>
      </c>
      <c r="B1330" s="10">
        <f t="shared" si="253"/>
        <v>2000265.5462900908</v>
      </c>
      <c r="C1330" s="3">
        <f t="shared" si="257"/>
        <v>251.36612021857894</v>
      </c>
      <c r="D1330" s="3">
        <f t="shared" si="246"/>
        <v>250.18100811101823</v>
      </c>
      <c r="E1330" s="3">
        <f t="shared" si="247"/>
        <v>-1.1851121075607125</v>
      </c>
      <c r="F1330" s="3">
        <f t="shared" si="248"/>
        <v>2000264.3611779832</v>
      </c>
      <c r="G1330" s="14">
        <f t="shared" si="249"/>
        <v>2000264.361</v>
      </c>
      <c r="I1330" s="18">
        <f t="shared" si="256"/>
        <v>-2135.6388220196909</v>
      </c>
      <c r="J1330" s="18">
        <f t="shared" si="254"/>
        <v>404699.45355191239</v>
      </c>
      <c r="K1330" s="21">
        <f t="shared" si="250"/>
        <v>100.01321805000001</v>
      </c>
      <c r="L1330" s="21">
        <f t="shared" si="251"/>
        <v>120.24819072759563</v>
      </c>
      <c r="M1330" s="19">
        <f t="shared" si="255"/>
        <v>2000264.3610000003</v>
      </c>
      <c r="N1330" s="19">
        <f t="shared" si="255"/>
        <v>2404963.8145519127</v>
      </c>
    </row>
    <row r="1331" spans="1:14" x14ac:dyDescent="0.15">
      <c r="A1331" s="7">
        <f t="shared" si="252"/>
        <v>44033</v>
      </c>
      <c r="B1331" s="10">
        <f t="shared" si="253"/>
        <v>2000264.3611779832</v>
      </c>
      <c r="C1331" s="3">
        <f t="shared" si="257"/>
        <v>251.36612021857894</v>
      </c>
      <c r="D1331" s="3">
        <f t="shared" si="246"/>
        <v>250.18085988442786</v>
      </c>
      <c r="E1331" s="3">
        <f t="shared" si="247"/>
        <v>-1.1852603341510815</v>
      </c>
      <c r="F1331" s="3">
        <f t="shared" si="248"/>
        <v>2000263.1759176492</v>
      </c>
      <c r="G1331" s="14">
        <f t="shared" si="249"/>
        <v>2000263.176</v>
      </c>
      <c r="I1331" s="18">
        <f t="shared" si="256"/>
        <v>-2136.8240823538422</v>
      </c>
      <c r="J1331" s="18">
        <f t="shared" si="254"/>
        <v>404950.81967213098</v>
      </c>
      <c r="K1331" s="21">
        <f t="shared" si="250"/>
        <v>100.01315879999999</v>
      </c>
      <c r="L1331" s="21">
        <f t="shared" si="251"/>
        <v>120.26069978360653</v>
      </c>
      <c r="M1331" s="19">
        <f t="shared" si="255"/>
        <v>2000263.1759999997</v>
      </c>
      <c r="N1331" s="19">
        <f t="shared" si="255"/>
        <v>2405213.9956721305</v>
      </c>
    </row>
    <row r="1332" spans="1:14" x14ac:dyDescent="0.15">
      <c r="A1332" s="7">
        <f t="shared" si="252"/>
        <v>44034</v>
      </c>
      <c r="B1332" s="10">
        <f t="shared" si="253"/>
        <v>2000263.1759176492</v>
      </c>
      <c r="C1332" s="3">
        <f t="shared" si="257"/>
        <v>251.36612021857894</v>
      </c>
      <c r="D1332" s="3">
        <f t="shared" si="246"/>
        <v>250.18071163929821</v>
      </c>
      <c r="E1332" s="3">
        <f t="shared" si="247"/>
        <v>-1.1854085792807325</v>
      </c>
      <c r="F1332" s="3">
        <f t="shared" si="248"/>
        <v>2000261.99050907</v>
      </c>
      <c r="G1332" s="14">
        <f t="shared" si="249"/>
        <v>2000261.9909999999</v>
      </c>
      <c r="I1332" s="18">
        <f t="shared" si="256"/>
        <v>-2138.0094909331228</v>
      </c>
      <c r="J1332" s="18">
        <f t="shared" si="254"/>
        <v>405202.18579234957</v>
      </c>
      <c r="K1332" s="21">
        <f t="shared" si="250"/>
        <v>100.01309954999999</v>
      </c>
      <c r="L1332" s="21">
        <f t="shared" si="251"/>
        <v>120.27320883961747</v>
      </c>
      <c r="M1332" s="19">
        <f t="shared" si="255"/>
        <v>2000261.9909999999</v>
      </c>
      <c r="N1332" s="19">
        <f t="shared" si="255"/>
        <v>2405464.1767923492</v>
      </c>
    </row>
    <row r="1333" spans="1:14" x14ac:dyDescent="0.15">
      <c r="A1333" s="7">
        <f t="shared" si="252"/>
        <v>44035</v>
      </c>
      <c r="B1333" s="10">
        <f t="shared" si="253"/>
        <v>2000261.99050907</v>
      </c>
      <c r="C1333" s="3">
        <f t="shared" si="257"/>
        <v>251.36612021857894</v>
      </c>
      <c r="D1333" s="3">
        <f t="shared" si="246"/>
        <v>250.18056337562695</v>
      </c>
      <c r="E1333" s="3">
        <f t="shared" si="247"/>
        <v>-1.1855568429519963</v>
      </c>
      <c r="F1333" s="3">
        <f t="shared" si="248"/>
        <v>2000260.804952227</v>
      </c>
      <c r="G1333" s="14">
        <f t="shared" si="249"/>
        <v>2000260.8049999999</v>
      </c>
      <c r="I1333" s="18">
        <f t="shared" si="256"/>
        <v>-2139.1950477760747</v>
      </c>
      <c r="J1333" s="18">
        <f t="shared" si="254"/>
        <v>405453.55191256816</v>
      </c>
      <c r="K1333" s="21">
        <f t="shared" si="250"/>
        <v>100.01304024999999</v>
      </c>
      <c r="L1333" s="21">
        <f t="shared" si="251"/>
        <v>120.2857178456284</v>
      </c>
      <c r="M1333" s="19">
        <f t="shared" si="255"/>
        <v>2000260.8049999997</v>
      </c>
      <c r="N1333" s="19">
        <f t="shared" si="255"/>
        <v>2405714.3569125677</v>
      </c>
    </row>
    <row r="1334" spans="1:14" x14ac:dyDescent="0.15">
      <c r="A1334" s="7">
        <f t="shared" si="252"/>
        <v>44036</v>
      </c>
      <c r="B1334" s="10">
        <f t="shared" si="253"/>
        <v>2000260.804952227</v>
      </c>
      <c r="C1334" s="3">
        <f t="shared" si="257"/>
        <v>251.36612021857894</v>
      </c>
      <c r="D1334" s="3">
        <f t="shared" si="246"/>
        <v>250.18041509341177</v>
      </c>
      <c r="E1334" s="3">
        <f t="shared" si="247"/>
        <v>-1.1857051251671749</v>
      </c>
      <c r="F1334" s="3">
        <f t="shared" si="248"/>
        <v>2000259.6192471019</v>
      </c>
      <c r="G1334" s="14">
        <f t="shared" si="249"/>
        <v>2000259.6189999999</v>
      </c>
      <c r="I1334" s="18">
        <f t="shared" si="256"/>
        <v>-2140.380752901242</v>
      </c>
      <c r="J1334" s="18">
        <f t="shared" si="254"/>
        <v>405704.91803278675</v>
      </c>
      <c r="K1334" s="21">
        <f t="shared" si="250"/>
        <v>100.01298095</v>
      </c>
      <c r="L1334" s="21">
        <f t="shared" si="251"/>
        <v>120.29822685163933</v>
      </c>
      <c r="M1334" s="19">
        <f t="shared" si="255"/>
        <v>2000259.6189999999</v>
      </c>
      <c r="N1334" s="19">
        <f t="shared" si="255"/>
        <v>2405964.5370327868</v>
      </c>
    </row>
    <row r="1335" spans="1:14" x14ac:dyDescent="0.15">
      <c r="A1335" s="7">
        <f t="shared" si="252"/>
        <v>44037</v>
      </c>
      <c r="B1335" s="10">
        <f t="shared" si="253"/>
        <v>2000259.6192471019</v>
      </c>
      <c r="C1335" s="3">
        <f t="shared" si="257"/>
        <v>251.36612021857894</v>
      </c>
      <c r="D1335" s="3">
        <f t="shared" si="246"/>
        <v>250.18026679265037</v>
      </c>
      <c r="E1335" s="3">
        <f t="shared" si="247"/>
        <v>-1.1858534259285705</v>
      </c>
      <c r="F1335" s="3">
        <f t="shared" si="248"/>
        <v>2000258.4333936761</v>
      </c>
      <c r="G1335" s="14">
        <f t="shared" si="249"/>
        <v>2000258.433</v>
      </c>
      <c r="I1335" s="18">
        <f t="shared" si="256"/>
        <v>-2141.5666063271706</v>
      </c>
      <c r="J1335" s="18">
        <f t="shared" si="254"/>
        <v>405956.28415300534</v>
      </c>
      <c r="K1335" s="21">
        <f t="shared" si="250"/>
        <v>100.01292165</v>
      </c>
      <c r="L1335" s="21">
        <f t="shared" si="251"/>
        <v>120.31073585765026</v>
      </c>
      <c r="M1335" s="19">
        <f t="shared" si="255"/>
        <v>2000258.4329999997</v>
      </c>
      <c r="N1335" s="19">
        <f t="shared" si="255"/>
        <v>2406214.7171530053</v>
      </c>
    </row>
    <row r="1336" spans="1:14" x14ac:dyDescent="0.15">
      <c r="A1336" s="7">
        <f t="shared" si="252"/>
        <v>44038</v>
      </c>
      <c r="B1336" s="10">
        <f t="shared" si="253"/>
        <v>2000258.4333936761</v>
      </c>
      <c r="C1336" s="3">
        <f t="shared" si="257"/>
        <v>251.36612021857894</v>
      </c>
      <c r="D1336" s="3">
        <f t="shared" si="246"/>
        <v>250.18011847334043</v>
      </c>
      <c r="E1336" s="3">
        <f t="shared" si="247"/>
        <v>-1.1860017452385136</v>
      </c>
      <c r="F1336" s="3">
        <f t="shared" si="248"/>
        <v>2000257.2473919308</v>
      </c>
      <c r="G1336" s="14">
        <f t="shared" si="249"/>
        <v>2000257.247</v>
      </c>
      <c r="I1336" s="18">
        <f t="shared" si="256"/>
        <v>-2142.7526080724092</v>
      </c>
      <c r="J1336" s="18">
        <f t="shared" si="254"/>
        <v>406207.65027322393</v>
      </c>
      <c r="K1336" s="21">
        <f t="shared" si="250"/>
        <v>100.01286234999999</v>
      </c>
      <c r="L1336" s="21">
        <f t="shared" si="251"/>
        <v>120.32324486366119</v>
      </c>
      <c r="M1336" s="19">
        <f t="shared" si="255"/>
        <v>2000257.247</v>
      </c>
      <c r="N1336" s="19">
        <f t="shared" si="255"/>
        <v>2406464.8972732238</v>
      </c>
    </row>
    <row r="1337" spans="1:14" x14ac:dyDescent="0.15">
      <c r="A1337" s="7">
        <f t="shared" si="252"/>
        <v>44039</v>
      </c>
      <c r="B1337" s="10">
        <f t="shared" si="253"/>
        <v>2000257.2473919308</v>
      </c>
      <c r="C1337" s="3">
        <f t="shared" si="257"/>
        <v>251.36612021857894</v>
      </c>
      <c r="D1337" s="3">
        <f t="shared" si="246"/>
        <v>250.17997013547958</v>
      </c>
      <c r="E1337" s="3">
        <f t="shared" si="247"/>
        <v>-1.1861500830993634</v>
      </c>
      <c r="F1337" s="3">
        <f t="shared" si="248"/>
        <v>2000256.0612418477</v>
      </c>
      <c r="G1337" s="14">
        <f t="shared" si="249"/>
        <v>2000256.061</v>
      </c>
      <c r="I1337" s="18">
        <f t="shared" si="256"/>
        <v>-2143.9387581555084</v>
      </c>
      <c r="J1337" s="18">
        <f t="shared" si="254"/>
        <v>406459.01639344252</v>
      </c>
      <c r="K1337" s="21">
        <f t="shared" si="250"/>
        <v>100.01280305</v>
      </c>
      <c r="L1337" s="21">
        <f t="shared" si="251"/>
        <v>120.33575386967213</v>
      </c>
      <c r="M1337" s="19">
        <f t="shared" si="255"/>
        <v>2000256.061</v>
      </c>
      <c r="N1337" s="19">
        <f t="shared" si="255"/>
        <v>2406715.0773934429</v>
      </c>
    </row>
    <row r="1338" spans="1:14" x14ac:dyDescent="0.15">
      <c r="A1338" s="7">
        <f t="shared" si="252"/>
        <v>44040</v>
      </c>
      <c r="B1338" s="10">
        <f t="shared" si="253"/>
        <v>2000256.0612418477</v>
      </c>
      <c r="C1338" s="3">
        <f t="shared" si="257"/>
        <v>251.36612021857894</v>
      </c>
      <c r="D1338" s="3">
        <f t="shared" si="246"/>
        <v>250.17982177906555</v>
      </c>
      <c r="E1338" s="3">
        <f t="shared" si="247"/>
        <v>-1.1862984395133935</v>
      </c>
      <c r="F1338" s="3">
        <f t="shared" si="248"/>
        <v>2000254.8749434082</v>
      </c>
      <c r="G1338" s="14">
        <f t="shared" si="249"/>
        <v>2000254.875</v>
      </c>
      <c r="I1338" s="18">
        <f t="shared" si="256"/>
        <v>-2145.1250565950218</v>
      </c>
      <c r="J1338" s="18">
        <f t="shared" si="254"/>
        <v>406710.38251366111</v>
      </c>
      <c r="K1338" s="21">
        <f t="shared" si="250"/>
        <v>100.01274375</v>
      </c>
      <c r="L1338" s="21">
        <f t="shared" si="251"/>
        <v>120.34826287568305</v>
      </c>
      <c r="M1338" s="19">
        <f t="shared" si="255"/>
        <v>2000254.875</v>
      </c>
      <c r="N1338" s="19">
        <f t="shared" si="255"/>
        <v>2406965.2575136609</v>
      </c>
    </row>
    <row r="1339" spans="1:14" x14ac:dyDescent="0.15">
      <c r="A1339" s="7">
        <f t="shared" si="252"/>
        <v>44041</v>
      </c>
      <c r="B1339" s="10">
        <f t="shared" si="253"/>
        <v>2000254.8749434082</v>
      </c>
      <c r="C1339" s="3">
        <f t="shared" si="257"/>
        <v>251.36612021857894</v>
      </c>
      <c r="D1339" s="3">
        <f t="shared" si="246"/>
        <v>250.17967340409601</v>
      </c>
      <c r="E1339" s="3">
        <f t="shared" si="247"/>
        <v>-1.1864468144829345</v>
      </c>
      <c r="F1339" s="3">
        <f t="shared" si="248"/>
        <v>2000253.6884965936</v>
      </c>
      <c r="G1339" s="14">
        <f t="shared" si="249"/>
        <v>2000253.6880000001</v>
      </c>
      <c r="I1339" s="18">
        <f t="shared" si="256"/>
        <v>-2146.3115034095049</v>
      </c>
      <c r="J1339" s="18">
        <f t="shared" si="254"/>
        <v>406961.7486338797</v>
      </c>
      <c r="K1339" s="21">
        <f t="shared" si="250"/>
        <v>100.0126844</v>
      </c>
      <c r="L1339" s="21">
        <f t="shared" si="251"/>
        <v>120.36077183169398</v>
      </c>
      <c r="M1339" s="19">
        <f t="shared" si="255"/>
        <v>2000253.6879999998</v>
      </c>
      <c r="N1339" s="19">
        <f t="shared" si="255"/>
        <v>2407215.4366338793</v>
      </c>
    </row>
    <row r="1340" spans="1:14" x14ac:dyDescent="0.15">
      <c r="A1340" s="7">
        <f t="shared" si="252"/>
        <v>44042</v>
      </c>
      <c r="B1340" s="10">
        <f t="shared" si="253"/>
        <v>2000253.6884965936</v>
      </c>
      <c r="C1340" s="3">
        <f t="shared" si="257"/>
        <v>251.36612021857894</v>
      </c>
      <c r="D1340" s="3">
        <f t="shared" si="246"/>
        <v>250.1795250105686</v>
      </c>
      <c r="E1340" s="3">
        <f t="shared" si="247"/>
        <v>-1.1865952080103455</v>
      </c>
      <c r="F1340" s="3">
        <f t="shared" si="248"/>
        <v>2000252.5019013856</v>
      </c>
      <c r="G1340" s="14">
        <f t="shared" si="249"/>
        <v>2000252.5020000001</v>
      </c>
      <c r="I1340" s="18">
        <f t="shared" si="256"/>
        <v>-2147.4980986175151</v>
      </c>
      <c r="J1340" s="18">
        <f t="shared" si="254"/>
        <v>407213.11475409829</v>
      </c>
      <c r="K1340" s="21">
        <f t="shared" si="250"/>
        <v>100.01262509999999</v>
      </c>
      <c r="L1340" s="21">
        <f t="shared" si="251"/>
        <v>120.37328083770491</v>
      </c>
      <c r="M1340" s="19">
        <f t="shared" si="255"/>
        <v>2000252.5019999999</v>
      </c>
      <c r="N1340" s="19">
        <f t="shared" si="255"/>
        <v>2407465.6167540983</v>
      </c>
    </row>
    <row r="1341" spans="1:14" x14ac:dyDescent="0.15">
      <c r="A1341" s="7">
        <f t="shared" si="252"/>
        <v>44043</v>
      </c>
      <c r="B1341" s="10">
        <f t="shared" si="253"/>
        <v>2000252.5019013856</v>
      </c>
      <c r="C1341" s="3">
        <f t="shared" si="257"/>
        <v>251.36612021857894</v>
      </c>
      <c r="D1341" s="3">
        <f t="shared" si="246"/>
        <v>250.17937659848107</v>
      </c>
      <c r="E1341" s="3">
        <f t="shared" si="247"/>
        <v>-1.1867436200978716</v>
      </c>
      <c r="F1341" s="3">
        <f t="shared" si="248"/>
        <v>2000251.3151577655</v>
      </c>
      <c r="G1341" s="14">
        <f t="shared" si="249"/>
        <v>2000251.3149999999</v>
      </c>
      <c r="I1341" s="18">
        <f t="shared" si="256"/>
        <v>-2148.6848422376129</v>
      </c>
      <c r="J1341" s="18">
        <f t="shared" si="254"/>
        <v>407464.48087431688</v>
      </c>
      <c r="K1341" s="21">
        <f t="shared" si="250"/>
        <v>100.01256574999999</v>
      </c>
      <c r="L1341" s="21">
        <f t="shared" si="251"/>
        <v>120.38578979371584</v>
      </c>
      <c r="M1341" s="19">
        <f t="shared" si="255"/>
        <v>2000251.3149999999</v>
      </c>
      <c r="N1341" s="19">
        <f t="shared" si="255"/>
        <v>2407715.7958743172</v>
      </c>
    </row>
    <row r="1342" spans="1:14" x14ac:dyDescent="0.15">
      <c r="A1342" s="7">
        <f t="shared" si="252"/>
        <v>44044</v>
      </c>
      <c r="B1342" s="10">
        <f t="shared" si="253"/>
        <v>2000251.3151577655</v>
      </c>
      <c r="C1342" s="3">
        <f t="shared" si="257"/>
        <v>251.36612021857894</v>
      </c>
      <c r="D1342" s="3">
        <f t="shared" si="246"/>
        <v>250.17922816783104</v>
      </c>
      <c r="E1342" s="3">
        <f t="shared" si="247"/>
        <v>-1.1868920507479004</v>
      </c>
      <c r="F1342" s="3">
        <f t="shared" si="248"/>
        <v>2000250.1282657147</v>
      </c>
      <c r="G1342" s="14">
        <f t="shared" si="249"/>
        <v>2000250.128</v>
      </c>
      <c r="I1342" s="18">
        <f t="shared" si="256"/>
        <v>-2149.8717342883606</v>
      </c>
      <c r="J1342" s="18">
        <f t="shared" si="254"/>
        <v>407715.84699453547</v>
      </c>
      <c r="K1342" s="21">
        <f t="shared" si="250"/>
        <v>100.01250640000001</v>
      </c>
      <c r="L1342" s="21">
        <f t="shared" si="251"/>
        <v>120.39829874972678</v>
      </c>
      <c r="M1342" s="19">
        <f t="shared" si="255"/>
        <v>2000250.128</v>
      </c>
      <c r="N1342" s="19">
        <f t="shared" si="255"/>
        <v>2407965.9749945356</v>
      </c>
    </row>
    <row r="1343" spans="1:14" x14ac:dyDescent="0.15">
      <c r="A1343" s="7">
        <f t="shared" si="252"/>
        <v>44045</v>
      </c>
      <c r="B1343" s="10">
        <f t="shared" si="253"/>
        <v>2000250.1282657147</v>
      </c>
      <c r="C1343" s="3">
        <f t="shared" si="257"/>
        <v>251.36612021857894</v>
      </c>
      <c r="D1343" s="3">
        <f t="shared" si="246"/>
        <v>250.17907971861624</v>
      </c>
      <c r="E1343" s="3">
        <f t="shared" si="247"/>
        <v>-1.1870404999627056</v>
      </c>
      <c r="F1343" s="3">
        <f t="shared" si="248"/>
        <v>2000248.9412252149</v>
      </c>
      <c r="G1343" s="14">
        <f t="shared" si="249"/>
        <v>2000248.9410000001</v>
      </c>
      <c r="I1343" s="18">
        <f t="shared" si="256"/>
        <v>-2151.0587747883233</v>
      </c>
      <c r="J1343" s="18">
        <f t="shared" si="254"/>
        <v>407967.21311475406</v>
      </c>
      <c r="K1343" s="21">
        <f t="shared" si="250"/>
        <v>100.01244705000001</v>
      </c>
      <c r="L1343" s="21">
        <f t="shared" si="251"/>
        <v>120.41080770573771</v>
      </c>
      <c r="M1343" s="19">
        <f t="shared" si="255"/>
        <v>2000248.9410000003</v>
      </c>
      <c r="N1343" s="19">
        <f t="shared" si="255"/>
        <v>2408216.1541147544</v>
      </c>
    </row>
    <row r="1344" spans="1:14" x14ac:dyDescent="0.15">
      <c r="A1344" s="7">
        <f t="shared" si="252"/>
        <v>44046</v>
      </c>
      <c r="B1344" s="10">
        <f t="shared" si="253"/>
        <v>2000248.9412252149</v>
      </c>
      <c r="C1344" s="3">
        <f t="shared" si="257"/>
        <v>251.36612021857894</v>
      </c>
      <c r="D1344" s="3">
        <f t="shared" si="246"/>
        <v>250.1789312508343</v>
      </c>
      <c r="E1344" s="3">
        <f t="shared" si="247"/>
        <v>-1.1871889677446461</v>
      </c>
      <c r="F1344" s="3">
        <f t="shared" si="248"/>
        <v>2000247.754036247</v>
      </c>
      <c r="G1344" s="14">
        <f t="shared" si="249"/>
        <v>2000247.754</v>
      </c>
      <c r="I1344" s="18">
        <f t="shared" si="256"/>
        <v>-2152.2459637560678</v>
      </c>
      <c r="J1344" s="18">
        <f t="shared" si="254"/>
        <v>408218.57923497265</v>
      </c>
      <c r="K1344" s="21">
        <f t="shared" si="250"/>
        <v>100.0123877</v>
      </c>
      <c r="L1344" s="21">
        <f t="shared" si="251"/>
        <v>120.42331666174864</v>
      </c>
      <c r="M1344" s="19">
        <f t="shared" si="255"/>
        <v>2000247.754</v>
      </c>
      <c r="N1344" s="19">
        <f t="shared" si="255"/>
        <v>2408466.3332349728</v>
      </c>
    </row>
    <row r="1345" spans="1:14" x14ac:dyDescent="0.15">
      <c r="A1345" s="7">
        <f t="shared" si="252"/>
        <v>44047</v>
      </c>
      <c r="B1345" s="10">
        <f t="shared" si="253"/>
        <v>2000247.754036247</v>
      </c>
      <c r="C1345" s="3">
        <f t="shared" si="257"/>
        <v>251.36612021857894</v>
      </c>
      <c r="D1345" s="3">
        <f t="shared" si="246"/>
        <v>250.17878276448289</v>
      </c>
      <c r="E1345" s="3">
        <f t="shared" si="247"/>
        <v>-1.1873374540960526</v>
      </c>
      <c r="F1345" s="3">
        <f t="shared" si="248"/>
        <v>2000246.5666987929</v>
      </c>
      <c r="G1345" s="14">
        <f t="shared" si="249"/>
        <v>2000246.567</v>
      </c>
      <c r="I1345" s="18">
        <f t="shared" si="256"/>
        <v>-2153.4333012101638</v>
      </c>
      <c r="J1345" s="18">
        <f t="shared" si="254"/>
        <v>408469.94535519124</v>
      </c>
      <c r="K1345" s="21">
        <f t="shared" si="250"/>
        <v>100.01232835</v>
      </c>
      <c r="L1345" s="21">
        <f t="shared" si="251"/>
        <v>120.43582561775958</v>
      </c>
      <c r="M1345" s="19">
        <f t="shared" si="255"/>
        <v>2000246.5670000003</v>
      </c>
      <c r="N1345" s="19">
        <f t="shared" si="255"/>
        <v>2408716.5123551916</v>
      </c>
    </row>
    <row r="1346" spans="1:14" x14ac:dyDescent="0.15">
      <c r="A1346" s="7">
        <f t="shared" si="252"/>
        <v>44048</v>
      </c>
      <c r="B1346" s="10">
        <f t="shared" si="253"/>
        <v>2000246.5666987929</v>
      </c>
      <c r="C1346" s="3">
        <f t="shared" si="257"/>
        <v>251.36612021857894</v>
      </c>
      <c r="D1346" s="3">
        <f t="shared" si="246"/>
        <v>250.17863425955974</v>
      </c>
      <c r="E1346" s="3">
        <f t="shared" si="247"/>
        <v>-1.1874859590191988</v>
      </c>
      <c r="F1346" s="3">
        <f t="shared" si="248"/>
        <v>2000245.3792128339</v>
      </c>
      <c r="G1346" s="14">
        <f t="shared" si="249"/>
        <v>2000245.379</v>
      </c>
      <c r="I1346" s="18">
        <f t="shared" si="256"/>
        <v>-2154.6207871691831</v>
      </c>
      <c r="J1346" s="18">
        <f t="shared" si="254"/>
        <v>408721.31147540984</v>
      </c>
      <c r="K1346" s="21">
        <f t="shared" si="250"/>
        <v>100.01226894999999</v>
      </c>
      <c r="L1346" s="21">
        <f t="shared" si="251"/>
        <v>120.44833452377048</v>
      </c>
      <c r="M1346" s="19">
        <f t="shared" si="255"/>
        <v>2000245.3789999997</v>
      </c>
      <c r="N1346" s="19">
        <f t="shared" si="255"/>
        <v>2408966.6904754099</v>
      </c>
    </row>
    <row r="1347" spans="1:14" x14ac:dyDescent="0.15">
      <c r="A1347" s="7">
        <f t="shared" si="252"/>
        <v>44049</v>
      </c>
      <c r="B1347" s="10">
        <f t="shared" si="253"/>
        <v>2000245.3792128339</v>
      </c>
      <c r="C1347" s="3">
        <f t="shared" si="257"/>
        <v>251.36612021857894</v>
      </c>
      <c r="D1347" s="3">
        <f t="shared" si="246"/>
        <v>250.1784857360625</v>
      </c>
      <c r="E1347" s="3">
        <f t="shared" si="247"/>
        <v>-1.1876344825164438</v>
      </c>
      <c r="F1347" s="3">
        <f t="shared" si="248"/>
        <v>2000244.1915783514</v>
      </c>
      <c r="G1347" s="14">
        <f t="shared" si="249"/>
        <v>2000244.192</v>
      </c>
      <c r="I1347" s="18">
        <f t="shared" si="256"/>
        <v>-2155.8084216516995</v>
      </c>
      <c r="J1347" s="18">
        <f t="shared" si="254"/>
        <v>408972.67759562843</v>
      </c>
      <c r="K1347" s="21">
        <f t="shared" si="250"/>
        <v>100.01220960000001</v>
      </c>
      <c r="L1347" s="21">
        <f t="shared" si="251"/>
        <v>120.46084347978143</v>
      </c>
      <c r="M1347" s="19">
        <f t="shared" si="255"/>
        <v>2000244.1920000003</v>
      </c>
      <c r="N1347" s="19">
        <f t="shared" si="255"/>
        <v>2409216.8695956287</v>
      </c>
    </row>
    <row r="1348" spans="1:14" x14ac:dyDescent="0.15">
      <c r="A1348" s="7">
        <f t="shared" si="252"/>
        <v>44050</v>
      </c>
      <c r="B1348" s="10">
        <f t="shared" si="253"/>
        <v>2000244.1915783514</v>
      </c>
      <c r="C1348" s="3">
        <f t="shared" si="257"/>
        <v>251.36612021857894</v>
      </c>
      <c r="D1348" s="3">
        <f t="shared" si="246"/>
        <v>250.17833719398885</v>
      </c>
      <c r="E1348" s="3">
        <f t="shared" si="247"/>
        <v>-1.1877830245900896</v>
      </c>
      <c r="F1348" s="3">
        <f t="shared" si="248"/>
        <v>2000243.0037953269</v>
      </c>
      <c r="G1348" s="14">
        <f t="shared" si="249"/>
        <v>2000243.004</v>
      </c>
      <c r="I1348" s="18">
        <f t="shared" si="256"/>
        <v>-2156.9962046762894</v>
      </c>
      <c r="J1348" s="18">
        <f t="shared" si="254"/>
        <v>409224.04371584702</v>
      </c>
      <c r="K1348" s="21">
        <f t="shared" si="250"/>
        <v>100.01215020000001</v>
      </c>
      <c r="L1348" s="21">
        <f t="shared" si="251"/>
        <v>120.47335238579237</v>
      </c>
      <c r="M1348" s="19">
        <f t="shared" si="255"/>
        <v>2000243.004</v>
      </c>
      <c r="N1348" s="19">
        <f t="shared" si="255"/>
        <v>2409467.0477158474</v>
      </c>
    </row>
    <row r="1349" spans="1:14" x14ac:dyDescent="0.15">
      <c r="A1349" s="7">
        <f t="shared" si="252"/>
        <v>44051</v>
      </c>
      <c r="B1349" s="10">
        <f t="shared" si="253"/>
        <v>2000243.0037953269</v>
      </c>
      <c r="C1349" s="3">
        <f t="shared" si="257"/>
        <v>251.36612021857894</v>
      </c>
      <c r="D1349" s="3">
        <f t="shared" si="246"/>
        <v>250.17818863333648</v>
      </c>
      <c r="E1349" s="3">
        <f t="shared" si="247"/>
        <v>-1.1879315852424668</v>
      </c>
      <c r="F1349" s="3">
        <f t="shared" si="248"/>
        <v>2000241.8158637416</v>
      </c>
      <c r="G1349" s="14">
        <f t="shared" si="249"/>
        <v>2000241.8160000001</v>
      </c>
      <c r="I1349" s="18">
        <f t="shared" si="256"/>
        <v>-2158.1841362615319</v>
      </c>
      <c r="J1349" s="18">
        <f t="shared" si="254"/>
        <v>409475.40983606561</v>
      </c>
      <c r="K1349" s="21">
        <f t="shared" si="250"/>
        <v>100.0120908</v>
      </c>
      <c r="L1349" s="21">
        <f t="shared" si="251"/>
        <v>120.48586129180327</v>
      </c>
      <c r="M1349" s="19">
        <f t="shared" si="255"/>
        <v>2000241.8159999999</v>
      </c>
      <c r="N1349" s="19">
        <f t="shared" si="255"/>
        <v>2409717.2258360656</v>
      </c>
    </row>
    <row r="1350" spans="1:14" x14ac:dyDescent="0.15">
      <c r="A1350" s="7">
        <f t="shared" si="252"/>
        <v>44052</v>
      </c>
      <c r="B1350" s="10">
        <f t="shared" si="253"/>
        <v>2000241.8158637416</v>
      </c>
      <c r="C1350" s="3">
        <f t="shared" si="257"/>
        <v>251.36612021857894</v>
      </c>
      <c r="D1350" s="3">
        <f t="shared" si="246"/>
        <v>250.17804005410301</v>
      </c>
      <c r="E1350" s="3">
        <f t="shared" si="247"/>
        <v>-1.1880801644759345</v>
      </c>
      <c r="F1350" s="3">
        <f t="shared" si="248"/>
        <v>2000240.6277835772</v>
      </c>
      <c r="G1350" s="14">
        <f t="shared" si="249"/>
        <v>2000240.628</v>
      </c>
      <c r="I1350" s="18">
        <f t="shared" si="256"/>
        <v>-2159.372216426008</v>
      </c>
      <c r="J1350" s="18">
        <f t="shared" si="254"/>
        <v>409726.7759562842</v>
      </c>
      <c r="K1350" s="21">
        <f t="shared" si="250"/>
        <v>100.01203140000001</v>
      </c>
      <c r="L1350" s="21">
        <f t="shared" si="251"/>
        <v>120.49837019781422</v>
      </c>
      <c r="M1350" s="19">
        <f t="shared" si="255"/>
        <v>2000240.628</v>
      </c>
      <c r="N1350" s="19">
        <f t="shared" si="255"/>
        <v>2409967.4039562847</v>
      </c>
    </row>
    <row r="1351" spans="1:14" x14ac:dyDescent="0.15">
      <c r="A1351" s="7">
        <f t="shared" si="252"/>
        <v>44053</v>
      </c>
      <c r="B1351" s="10">
        <f t="shared" si="253"/>
        <v>2000240.6277835772</v>
      </c>
      <c r="C1351" s="3">
        <f t="shared" si="257"/>
        <v>251.36612021857894</v>
      </c>
      <c r="D1351" s="3">
        <f t="shared" si="246"/>
        <v>250.1778914562862</v>
      </c>
      <c r="E1351" s="3">
        <f t="shared" si="247"/>
        <v>-1.1882287622927379</v>
      </c>
      <c r="F1351" s="3">
        <f t="shared" si="248"/>
        <v>2000239.4395548149</v>
      </c>
      <c r="G1351" s="14">
        <f t="shared" si="249"/>
        <v>2000239.44</v>
      </c>
      <c r="I1351" s="18">
        <f t="shared" si="256"/>
        <v>-2160.5604451883009</v>
      </c>
      <c r="J1351" s="18">
        <f t="shared" si="254"/>
        <v>409978.14207650279</v>
      </c>
      <c r="K1351" s="21">
        <f t="shared" si="250"/>
        <v>100.011972</v>
      </c>
      <c r="L1351" s="21">
        <f t="shared" si="251"/>
        <v>120.51087910382515</v>
      </c>
      <c r="M1351" s="19">
        <f t="shared" si="255"/>
        <v>2000239.44</v>
      </c>
      <c r="N1351" s="19">
        <f t="shared" si="255"/>
        <v>2410217.582076503</v>
      </c>
    </row>
    <row r="1352" spans="1:14" x14ac:dyDescent="0.15">
      <c r="A1352" s="7">
        <f t="shared" si="252"/>
        <v>44054</v>
      </c>
      <c r="B1352" s="10">
        <f t="shared" si="253"/>
        <v>2000239.4395548149</v>
      </c>
      <c r="C1352" s="3">
        <f t="shared" si="257"/>
        <v>251.36612021857894</v>
      </c>
      <c r="D1352" s="3">
        <f t="shared" si="246"/>
        <v>250.17774283988365</v>
      </c>
      <c r="E1352" s="3">
        <f t="shared" si="247"/>
        <v>-1.1883773786952929</v>
      </c>
      <c r="F1352" s="3">
        <f t="shared" si="248"/>
        <v>2000238.2511774362</v>
      </c>
      <c r="G1352" s="14">
        <f t="shared" si="249"/>
        <v>2000238.2509999999</v>
      </c>
      <c r="I1352" s="18">
        <f t="shared" si="256"/>
        <v>-2161.7488225669963</v>
      </c>
      <c r="J1352" s="18">
        <f t="shared" si="254"/>
        <v>410229.50819672138</v>
      </c>
      <c r="K1352" s="21">
        <f t="shared" si="250"/>
        <v>100.01191254999999</v>
      </c>
      <c r="L1352" s="21">
        <f t="shared" si="251"/>
        <v>120.52338795983606</v>
      </c>
      <c r="M1352" s="19">
        <f t="shared" si="255"/>
        <v>2000238.2509999999</v>
      </c>
      <c r="N1352" s="19">
        <f t="shared" si="255"/>
        <v>2410467.759196721</v>
      </c>
    </row>
    <row r="1353" spans="1:14" x14ac:dyDescent="0.15">
      <c r="A1353" s="7">
        <f t="shared" si="252"/>
        <v>44055</v>
      </c>
      <c r="B1353" s="10">
        <f t="shared" si="253"/>
        <v>2000238.2511774362</v>
      </c>
      <c r="C1353" s="3">
        <f t="shared" si="257"/>
        <v>251.36612021857894</v>
      </c>
      <c r="D1353" s="3">
        <f t="shared" si="246"/>
        <v>250.17759420489307</v>
      </c>
      <c r="E1353" s="3">
        <f t="shared" si="247"/>
        <v>-1.1885260136858733</v>
      </c>
      <c r="F1353" s="3">
        <f t="shared" si="248"/>
        <v>2000237.0626514226</v>
      </c>
      <c r="G1353" s="14">
        <f t="shared" si="249"/>
        <v>2000237.0630000001</v>
      </c>
      <c r="I1353" s="18">
        <f t="shared" si="256"/>
        <v>-2162.9373485806823</v>
      </c>
      <c r="J1353" s="18">
        <f t="shared" si="254"/>
        <v>410480.87431693997</v>
      </c>
      <c r="K1353" s="21">
        <f t="shared" si="250"/>
        <v>100.01185315000001</v>
      </c>
      <c r="L1353" s="21">
        <f t="shared" si="251"/>
        <v>120.53589686584701</v>
      </c>
      <c r="M1353" s="19">
        <f t="shared" si="255"/>
        <v>2000237.0630000001</v>
      </c>
      <c r="N1353" s="19">
        <f t="shared" si="255"/>
        <v>2410717.9373169402</v>
      </c>
    </row>
    <row r="1354" spans="1:14" x14ac:dyDescent="0.15">
      <c r="A1354" s="7">
        <f t="shared" si="252"/>
        <v>44056</v>
      </c>
      <c r="B1354" s="10">
        <f t="shared" si="253"/>
        <v>2000237.0626514226</v>
      </c>
      <c r="C1354" s="3">
        <f t="shared" si="257"/>
        <v>251.36612021857894</v>
      </c>
      <c r="D1354" s="3">
        <f t="shared" si="246"/>
        <v>250.17744555131216</v>
      </c>
      <c r="E1354" s="3">
        <f t="shared" si="247"/>
        <v>-1.1886746672667812</v>
      </c>
      <c r="F1354" s="3">
        <f t="shared" si="248"/>
        <v>2000235.8739767554</v>
      </c>
      <c r="G1354" s="14">
        <f t="shared" si="249"/>
        <v>2000235.8740000001</v>
      </c>
      <c r="I1354" s="18">
        <f t="shared" si="256"/>
        <v>-2164.126023247949</v>
      </c>
      <c r="J1354" s="18">
        <f t="shared" si="254"/>
        <v>410732.24043715856</v>
      </c>
      <c r="K1354" s="21">
        <f t="shared" si="250"/>
        <v>100.0117937</v>
      </c>
      <c r="L1354" s="21">
        <f t="shared" si="251"/>
        <v>120.54840572185793</v>
      </c>
      <c r="M1354" s="19">
        <f t="shared" si="255"/>
        <v>2000235.8740000001</v>
      </c>
      <c r="N1354" s="19">
        <f t="shared" si="255"/>
        <v>2410968.1144371587</v>
      </c>
    </row>
    <row r="1355" spans="1:14" x14ac:dyDescent="0.15">
      <c r="A1355" s="7">
        <f t="shared" si="252"/>
        <v>44057</v>
      </c>
      <c r="B1355" s="10">
        <f t="shared" si="253"/>
        <v>2000235.8739767554</v>
      </c>
      <c r="C1355" s="3">
        <f t="shared" si="257"/>
        <v>251.36612021857894</v>
      </c>
      <c r="D1355" s="3">
        <f t="shared" si="246"/>
        <v>250.17729687913857</v>
      </c>
      <c r="E1355" s="3">
        <f t="shared" si="247"/>
        <v>-1.1888233394403755</v>
      </c>
      <c r="F1355" s="3">
        <f t="shared" si="248"/>
        <v>2000234.6851534159</v>
      </c>
      <c r="G1355" s="14">
        <f t="shared" si="249"/>
        <v>2000234.6850000001</v>
      </c>
      <c r="I1355" s="18">
        <f t="shared" si="256"/>
        <v>-2165.3148465873892</v>
      </c>
      <c r="J1355" s="18">
        <f t="shared" si="254"/>
        <v>410983.60655737715</v>
      </c>
      <c r="K1355" s="21">
        <f t="shared" si="250"/>
        <v>100.01173425</v>
      </c>
      <c r="L1355" s="21">
        <f t="shared" si="251"/>
        <v>120.56091457786886</v>
      </c>
      <c r="M1355" s="19">
        <f t="shared" si="255"/>
        <v>2000234.6850000001</v>
      </c>
      <c r="N1355" s="19">
        <f t="shared" si="255"/>
        <v>2411218.2915573772</v>
      </c>
    </row>
    <row r="1356" spans="1:14" x14ac:dyDescent="0.15">
      <c r="A1356" s="7">
        <f t="shared" si="252"/>
        <v>44058</v>
      </c>
      <c r="B1356" s="10">
        <f t="shared" si="253"/>
        <v>2000234.6851534159</v>
      </c>
      <c r="C1356" s="3">
        <f t="shared" si="257"/>
        <v>251.36612021857894</v>
      </c>
      <c r="D1356" s="3">
        <f t="shared" ref="D1356:D1419" si="258">B1356*$B$8</f>
        <v>250.17714818836993</v>
      </c>
      <c r="E1356" s="3">
        <f t="shared" ref="E1356:E1419" si="259">D1356-C1356</f>
        <v>-1.1889720302090154</v>
      </c>
      <c r="F1356" s="3">
        <f t="shared" ref="F1356:F1419" si="260">B1356+E1356</f>
        <v>2000233.4961813856</v>
      </c>
      <c r="G1356" s="14">
        <f t="shared" ref="G1356:G1419" si="261">ROUND(B1356+B1356*$B$8-C1356,3)</f>
        <v>2000233.496</v>
      </c>
      <c r="I1356" s="18">
        <f t="shared" si="256"/>
        <v>-2166.503818617598</v>
      </c>
      <c r="J1356" s="18">
        <f t="shared" si="254"/>
        <v>411234.97267759574</v>
      </c>
      <c r="K1356" s="21">
        <f t="shared" ref="K1356:K1419" si="262">G1356/$E$6*100</f>
        <v>100.01167479999999</v>
      </c>
      <c r="L1356" s="21">
        <f t="shared" ref="L1356:L1419" si="263">K1356+J1356/$E$6*100</f>
        <v>120.57342343387978</v>
      </c>
      <c r="M1356" s="19">
        <f t="shared" si="255"/>
        <v>2000233.496</v>
      </c>
      <c r="N1356" s="19">
        <f t="shared" si="255"/>
        <v>2411468.4686775957</v>
      </c>
    </row>
    <row r="1357" spans="1:14" x14ac:dyDescent="0.15">
      <c r="A1357" s="7">
        <f t="shared" ref="A1357:A1420" si="264">A1356+1</f>
        <v>44059</v>
      </c>
      <c r="B1357" s="10">
        <f t="shared" ref="B1357:B1420" si="265">F1356</f>
        <v>2000233.4961813856</v>
      </c>
      <c r="C1357" s="3">
        <f t="shared" si="257"/>
        <v>251.36612021857894</v>
      </c>
      <c r="D1357" s="3">
        <f t="shared" si="258"/>
        <v>250.17699947900394</v>
      </c>
      <c r="E1357" s="3">
        <f t="shared" si="259"/>
        <v>-1.189120739575003</v>
      </c>
      <c r="F1357" s="3">
        <f t="shared" si="260"/>
        <v>2000232.3070606461</v>
      </c>
      <c r="G1357" s="14">
        <f t="shared" si="261"/>
        <v>2000232.307</v>
      </c>
      <c r="I1357" s="18">
        <f t="shared" si="256"/>
        <v>-2167.6929393571731</v>
      </c>
      <c r="J1357" s="18">
        <f t="shared" ref="J1357:J1420" si="266">C1357+J1356</f>
        <v>411486.33879781433</v>
      </c>
      <c r="K1357" s="21">
        <f t="shared" si="262"/>
        <v>100.01161535</v>
      </c>
      <c r="L1357" s="21">
        <f t="shared" si="263"/>
        <v>120.58593228989072</v>
      </c>
      <c r="M1357" s="19">
        <f t="shared" ref="M1357:N1420" si="267">K1357*$E$6/100</f>
        <v>2000232.3069999998</v>
      </c>
      <c r="N1357" s="19">
        <f t="shared" si="267"/>
        <v>2411718.6457978142</v>
      </c>
    </row>
    <row r="1358" spans="1:14" x14ac:dyDescent="0.15">
      <c r="A1358" s="7">
        <f t="shared" si="264"/>
        <v>44060</v>
      </c>
      <c r="B1358" s="10">
        <f t="shared" si="265"/>
        <v>2000232.3070606461</v>
      </c>
      <c r="C1358" s="3">
        <f t="shared" si="257"/>
        <v>251.36612021857894</v>
      </c>
      <c r="D1358" s="3">
        <f t="shared" si="258"/>
        <v>250.17685075103836</v>
      </c>
      <c r="E1358" s="3">
        <f t="shared" si="259"/>
        <v>-1.1892694675405835</v>
      </c>
      <c r="F1358" s="3">
        <f t="shared" si="260"/>
        <v>2000231.1177911786</v>
      </c>
      <c r="G1358" s="14">
        <f t="shared" si="261"/>
        <v>2000231.118</v>
      </c>
      <c r="I1358" s="18">
        <f t="shared" ref="I1358:I1421" si="268">E1358+I1357</f>
        <v>-2168.8822088247139</v>
      </c>
      <c r="J1358" s="18">
        <f t="shared" si="266"/>
        <v>411737.70491803292</v>
      </c>
      <c r="K1358" s="21">
        <f t="shared" si="262"/>
        <v>100.01155589999999</v>
      </c>
      <c r="L1358" s="21">
        <f t="shared" si="263"/>
        <v>120.59844114590163</v>
      </c>
      <c r="M1358" s="19">
        <f t="shared" si="267"/>
        <v>2000231.1179999998</v>
      </c>
      <c r="N1358" s="19">
        <f t="shared" si="267"/>
        <v>2411968.8229180328</v>
      </c>
    </row>
    <row r="1359" spans="1:14" x14ac:dyDescent="0.15">
      <c r="A1359" s="7">
        <f t="shared" si="264"/>
        <v>44061</v>
      </c>
      <c r="B1359" s="10">
        <f t="shared" si="265"/>
        <v>2000231.1177911786</v>
      </c>
      <c r="C1359" s="3">
        <f t="shared" si="257"/>
        <v>251.36612021857894</v>
      </c>
      <c r="D1359" s="3">
        <f t="shared" si="258"/>
        <v>250.17670200447074</v>
      </c>
      <c r="E1359" s="3">
        <f t="shared" si="259"/>
        <v>-1.1894182141082013</v>
      </c>
      <c r="F1359" s="3">
        <f t="shared" si="260"/>
        <v>2000229.9283729645</v>
      </c>
      <c r="G1359" s="14">
        <f t="shared" si="261"/>
        <v>2000229.9280000001</v>
      </c>
      <c r="I1359" s="18">
        <f t="shared" si="268"/>
        <v>-2170.071627038822</v>
      </c>
      <c r="J1359" s="18">
        <f t="shared" si="266"/>
        <v>411989.07103825151</v>
      </c>
      <c r="K1359" s="21">
        <f t="shared" si="262"/>
        <v>100.0114964</v>
      </c>
      <c r="L1359" s="21">
        <f t="shared" si="263"/>
        <v>120.61094995191257</v>
      </c>
      <c r="M1359" s="19">
        <f t="shared" si="267"/>
        <v>2000229.9280000001</v>
      </c>
      <c r="N1359" s="19">
        <f t="shared" si="267"/>
        <v>2412218.9990382511</v>
      </c>
    </row>
    <row r="1360" spans="1:14" x14ac:dyDescent="0.15">
      <c r="A1360" s="7">
        <f t="shared" si="264"/>
        <v>44062</v>
      </c>
      <c r="B1360" s="10">
        <f t="shared" si="265"/>
        <v>2000229.9283729645</v>
      </c>
      <c r="C1360" s="3">
        <f t="shared" si="257"/>
        <v>251.36612021857894</v>
      </c>
      <c r="D1360" s="3">
        <f t="shared" si="258"/>
        <v>250.17655323929884</v>
      </c>
      <c r="E1360" s="3">
        <f t="shared" si="259"/>
        <v>-1.1895669792801016</v>
      </c>
      <c r="F1360" s="3">
        <f t="shared" si="260"/>
        <v>2000228.7388059853</v>
      </c>
      <c r="G1360" s="14">
        <f t="shared" si="261"/>
        <v>2000228.7390000001</v>
      </c>
      <c r="I1360" s="18">
        <f t="shared" si="268"/>
        <v>-2171.2611940181023</v>
      </c>
      <c r="J1360" s="18">
        <f t="shared" si="266"/>
        <v>412240.4371584701</v>
      </c>
      <c r="K1360" s="21">
        <f t="shared" si="262"/>
        <v>100.01143695</v>
      </c>
      <c r="L1360" s="21">
        <f t="shared" si="263"/>
        <v>120.62345880792351</v>
      </c>
      <c r="M1360" s="19">
        <f t="shared" si="267"/>
        <v>2000228.7390000001</v>
      </c>
      <c r="N1360" s="19">
        <f t="shared" si="267"/>
        <v>2412469.1761584701</v>
      </c>
    </row>
    <row r="1361" spans="1:14" x14ac:dyDescent="0.15">
      <c r="A1361" s="7">
        <f t="shared" si="264"/>
        <v>44063</v>
      </c>
      <c r="B1361" s="10">
        <f t="shared" si="265"/>
        <v>2000228.7388059853</v>
      </c>
      <c r="C1361" s="3">
        <f t="shared" si="257"/>
        <v>251.36612021857894</v>
      </c>
      <c r="D1361" s="3">
        <f t="shared" si="258"/>
        <v>250.1764044555203</v>
      </c>
      <c r="E1361" s="3">
        <f t="shared" si="259"/>
        <v>-1.1897157630586435</v>
      </c>
      <c r="F1361" s="3">
        <f t="shared" si="260"/>
        <v>2000227.5490902222</v>
      </c>
      <c r="G1361" s="14">
        <f t="shared" si="261"/>
        <v>2000227.5490000001</v>
      </c>
      <c r="I1361" s="18">
        <f t="shared" si="268"/>
        <v>-2172.450909781161</v>
      </c>
      <c r="J1361" s="18">
        <f t="shared" si="266"/>
        <v>412491.80327868869</v>
      </c>
      <c r="K1361" s="21">
        <f t="shared" si="262"/>
        <v>100.01137745000001</v>
      </c>
      <c r="L1361" s="21">
        <f t="shared" si="263"/>
        <v>120.63596761393444</v>
      </c>
      <c r="M1361" s="19">
        <f t="shared" si="267"/>
        <v>2000227.5490000003</v>
      </c>
      <c r="N1361" s="19">
        <f t="shared" si="267"/>
        <v>2412719.3522786889</v>
      </c>
    </row>
    <row r="1362" spans="1:14" x14ac:dyDescent="0.15">
      <c r="A1362" s="7">
        <f t="shared" si="264"/>
        <v>44064</v>
      </c>
      <c r="B1362" s="10">
        <f t="shared" si="265"/>
        <v>2000227.5490902222</v>
      </c>
      <c r="C1362" s="3">
        <f t="shared" si="257"/>
        <v>251.36612021857894</v>
      </c>
      <c r="D1362" s="3">
        <f t="shared" si="258"/>
        <v>250.17625565313276</v>
      </c>
      <c r="E1362" s="3">
        <f t="shared" si="259"/>
        <v>-1.1898645654461859</v>
      </c>
      <c r="F1362" s="3">
        <f t="shared" si="260"/>
        <v>2000226.3592256568</v>
      </c>
      <c r="G1362" s="14">
        <f t="shared" si="261"/>
        <v>2000226.3589999999</v>
      </c>
      <c r="I1362" s="18">
        <f t="shared" si="268"/>
        <v>-2173.640774346607</v>
      </c>
      <c r="J1362" s="18">
        <f t="shared" si="266"/>
        <v>412743.16939890728</v>
      </c>
      <c r="K1362" s="21">
        <f t="shared" si="262"/>
        <v>100.01131795000001</v>
      </c>
      <c r="L1362" s="21">
        <f t="shared" si="263"/>
        <v>120.64847641994537</v>
      </c>
      <c r="M1362" s="19">
        <f t="shared" si="267"/>
        <v>2000226.3590000002</v>
      </c>
      <c r="N1362" s="19">
        <f t="shared" si="267"/>
        <v>2412969.5283989073</v>
      </c>
    </row>
    <row r="1363" spans="1:14" x14ac:dyDescent="0.15">
      <c r="A1363" s="7">
        <f t="shared" si="264"/>
        <v>44065</v>
      </c>
      <c r="B1363" s="10">
        <f t="shared" si="265"/>
        <v>2000226.3592256568</v>
      </c>
      <c r="C1363" s="3">
        <f t="shared" ref="C1363:C1426" si="269">$N$8*$E$6/100</f>
        <v>251.36612021857894</v>
      </c>
      <c r="D1363" s="3">
        <f t="shared" si="258"/>
        <v>250.17610683213394</v>
      </c>
      <c r="E1363" s="3">
        <f t="shared" si="259"/>
        <v>-1.1900133864450027</v>
      </c>
      <c r="F1363" s="3">
        <f t="shared" si="260"/>
        <v>2000225.1692122703</v>
      </c>
      <c r="G1363" s="14">
        <f t="shared" si="261"/>
        <v>2000225.169</v>
      </c>
      <c r="I1363" s="18">
        <f t="shared" si="268"/>
        <v>-2174.8307877330521</v>
      </c>
      <c r="J1363" s="18">
        <f t="shared" si="266"/>
        <v>412994.53551912587</v>
      </c>
      <c r="K1363" s="21">
        <f t="shared" si="262"/>
        <v>100.01125845000001</v>
      </c>
      <c r="L1363" s="21">
        <f t="shared" si="263"/>
        <v>120.66098522595631</v>
      </c>
      <c r="M1363" s="19">
        <f t="shared" si="267"/>
        <v>2000225.1690000005</v>
      </c>
      <c r="N1363" s="19">
        <f t="shared" si="267"/>
        <v>2413219.7045191261</v>
      </c>
    </row>
    <row r="1364" spans="1:14" x14ac:dyDescent="0.15">
      <c r="A1364" s="7">
        <f t="shared" si="264"/>
        <v>44066</v>
      </c>
      <c r="B1364" s="10">
        <f t="shared" si="265"/>
        <v>2000225.1692122703</v>
      </c>
      <c r="C1364" s="3">
        <f t="shared" si="269"/>
        <v>251.36612021857894</v>
      </c>
      <c r="D1364" s="3">
        <f t="shared" si="258"/>
        <v>250.17595799252149</v>
      </c>
      <c r="E1364" s="3">
        <f t="shared" si="259"/>
        <v>-1.1901622260574527</v>
      </c>
      <c r="F1364" s="3">
        <f t="shared" si="260"/>
        <v>2000223.9790500442</v>
      </c>
      <c r="G1364" s="14">
        <f t="shared" si="261"/>
        <v>2000223.9790000001</v>
      </c>
      <c r="I1364" s="18">
        <f t="shared" si="268"/>
        <v>-2176.0209499591097</v>
      </c>
      <c r="J1364" s="18">
        <f t="shared" si="266"/>
        <v>413245.90163934446</v>
      </c>
      <c r="K1364" s="21">
        <f t="shared" si="262"/>
        <v>100.01119895000001</v>
      </c>
      <c r="L1364" s="21">
        <f t="shared" si="263"/>
        <v>120.67349403196724</v>
      </c>
      <c r="M1364" s="19">
        <f t="shared" si="267"/>
        <v>2000223.9790000001</v>
      </c>
      <c r="N1364" s="19">
        <f t="shared" si="267"/>
        <v>2413469.8806393449</v>
      </c>
    </row>
    <row r="1365" spans="1:14" x14ac:dyDescent="0.15">
      <c r="A1365" s="7">
        <f t="shared" si="264"/>
        <v>44067</v>
      </c>
      <c r="B1365" s="10">
        <f t="shared" si="265"/>
        <v>2000223.9790500442</v>
      </c>
      <c r="C1365" s="3">
        <f t="shared" si="269"/>
        <v>251.36612021857894</v>
      </c>
      <c r="D1365" s="3">
        <f t="shared" si="258"/>
        <v>250.1758091342931</v>
      </c>
      <c r="E1365" s="3">
        <f t="shared" si="259"/>
        <v>-1.1903110842858382</v>
      </c>
      <c r="F1365" s="3">
        <f t="shared" si="260"/>
        <v>2000222.7887389599</v>
      </c>
      <c r="G1365" s="14">
        <f t="shared" si="261"/>
        <v>2000222.7890000001</v>
      </c>
      <c r="I1365" s="18">
        <f t="shared" si="268"/>
        <v>-2177.2112610433956</v>
      </c>
      <c r="J1365" s="18">
        <f t="shared" si="266"/>
        <v>413497.26775956305</v>
      </c>
      <c r="K1365" s="21">
        <f t="shared" si="262"/>
        <v>100.01113945</v>
      </c>
      <c r="L1365" s="21">
        <f t="shared" si="263"/>
        <v>120.68600283797815</v>
      </c>
      <c r="M1365" s="19">
        <f t="shared" si="267"/>
        <v>2000222.7890000001</v>
      </c>
      <c r="N1365" s="19">
        <f t="shared" si="267"/>
        <v>2413720.0567595633</v>
      </c>
    </row>
    <row r="1366" spans="1:14" x14ac:dyDescent="0.15">
      <c r="A1366" s="7">
        <f t="shared" si="264"/>
        <v>44068</v>
      </c>
      <c r="B1366" s="10">
        <f t="shared" si="265"/>
        <v>2000222.7887389599</v>
      </c>
      <c r="C1366" s="3">
        <f t="shared" si="269"/>
        <v>251.36612021857894</v>
      </c>
      <c r="D1366" s="3">
        <f t="shared" si="258"/>
        <v>250.17566025744645</v>
      </c>
      <c r="E1366" s="3">
        <f t="shared" si="259"/>
        <v>-1.1904599611324898</v>
      </c>
      <c r="F1366" s="3">
        <f t="shared" si="260"/>
        <v>2000221.5982789989</v>
      </c>
      <c r="G1366" s="14">
        <f t="shared" si="261"/>
        <v>2000221.598</v>
      </c>
      <c r="I1366" s="18">
        <f t="shared" si="268"/>
        <v>-2178.4017210045281</v>
      </c>
      <c r="J1366" s="18">
        <f t="shared" si="266"/>
        <v>413748.63387978164</v>
      </c>
      <c r="K1366" s="21">
        <f t="shared" si="262"/>
        <v>100.0110799</v>
      </c>
      <c r="L1366" s="21">
        <f t="shared" si="263"/>
        <v>120.69851159398908</v>
      </c>
      <c r="M1366" s="19">
        <f t="shared" si="267"/>
        <v>2000221.5980000002</v>
      </c>
      <c r="N1366" s="19">
        <f t="shared" si="267"/>
        <v>2413970.2318797819</v>
      </c>
    </row>
    <row r="1367" spans="1:14" x14ac:dyDescent="0.15">
      <c r="A1367" s="7">
        <f t="shared" si="264"/>
        <v>44069</v>
      </c>
      <c r="B1367" s="10">
        <f t="shared" si="265"/>
        <v>2000221.5982789989</v>
      </c>
      <c r="C1367" s="3">
        <f t="shared" si="269"/>
        <v>251.36612021857894</v>
      </c>
      <c r="D1367" s="3">
        <f t="shared" si="258"/>
        <v>250.17551136197918</v>
      </c>
      <c r="E1367" s="3">
        <f t="shared" si="259"/>
        <v>-1.1906088565997663</v>
      </c>
      <c r="F1367" s="3">
        <f t="shared" si="260"/>
        <v>2000220.4076701424</v>
      </c>
      <c r="G1367" s="14">
        <f t="shared" si="261"/>
        <v>2000220.4080000001</v>
      </c>
      <c r="I1367" s="18">
        <f t="shared" si="268"/>
        <v>-2179.5923298611278</v>
      </c>
      <c r="J1367" s="18">
        <f t="shared" si="266"/>
        <v>414000.00000000023</v>
      </c>
      <c r="K1367" s="21">
        <f t="shared" si="262"/>
        <v>100.01102040000001</v>
      </c>
      <c r="L1367" s="21">
        <f t="shared" si="263"/>
        <v>120.71102040000002</v>
      </c>
      <c r="M1367" s="19">
        <f t="shared" si="267"/>
        <v>2000220.4080000001</v>
      </c>
      <c r="N1367" s="19">
        <f t="shared" si="267"/>
        <v>2414220.4080000003</v>
      </c>
    </row>
    <row r="1368" spans="1:14" x14ac:dyDescent="0.15">
      <c r="A1368" s="7">
        <f t="shared" si="264"/>
        <v>44070</v>
      </c>
      <c r="B1368" s="10">
        <f t="shared" si="265"/>
        <v>2000220.4076701424</v>
      </c>
      <c r="C1368" s="3">
        <f t="shared" si="269"/>
        <v>251.36612021857894</v>
      </c>
      <c r="D1368" s="3">
        <f t="shared" si="258"/>
        <v>250.17536244788897</v>
      </c>
      <c r="E1368" s="3">
        <f t="shared" si="259"/>
        <v>-1.1907577706899701</v>
      </c>
      <c r="F1368" s="3">
        <f t="shared" si="260"/>
        <v>2000219.2169123716</v>
      </c>
      <c r="G1368" s="14">
        <f t="shared" si="261"/>
        <v>2000219.2169999999</v>
      </c>
      <c r="I1368" s="18">
        <f t="shared" si="268"/>
        <v>-2180.7830876318176</v>
      </c>
      <c r="J1368" s="18">
        <f t="shared" si="266"/>
        <v>414251.36612021882</v>
      </c>
      <c r="K1368" s="21">
        <f t="shared" si="262"/>
        <v>100.01096085</v>
      </c>
      <c r="L1368" s="21">
        <f t="shared" si="263"/>
        <v>120.72352915601095</v>
      </c>
      <c r="M1368" s="19">
        <f t="shared" si="267"/>
        <v>2000219.2170000002</v>
      </c>
      <c r="N1368" s="19">
        <f t="shared" si="267"/>
        <v>2414470.5831202189</v>
      </c>
    </row>
    <row r="1369" spans="1:14" x14ac:dyDescent="0.15">
      <c r="A1369" s="7">
        <f t="shared" si="264"/>
        <v>44071</v>
      </c>
      <c r="B1369" s="10">
        <f t="shared" si="265"/>
        <v>2000219.2169123716</v>
      </c>
      <c r="C1369" s="3">
        <f t="shared" si="269"/>
        <v>251.36612021857894</v>
      </c>
      <c r="D1369" s="3">
        <f t="shared" si="258"/>
        <v>250.17521351517348</v>
      </c>
      <c r="E1369" s="3">
        <f t="shared" si="259"/>
        <v>-1.1909067034054601</v>
      </c>
      <c r="F1369" s="3">
        <f t="shared" si="260"/>
        <v>2000218.0260056681</v>
      </c>
      <c r="G1369" s="14">
        <f t="shared" si="261"/>
        <v>2000218.0260000001</v>
      </c>
      <c r="I1369" s="18">
        <f t="shared" si="268"/>
        <v>-2181.9739943352229</v>
      </c>
      <c r="J1369" s="18">
        <f t="shared" si="266"/>
        <v>414502.73224043741</v>
      </c>
      <c r="K1369" s="21">
        <f t="shared" si="262"/>
        <v>100.01090130000001</v>
      </c>
      <c r="L1369" s="21">
        <f t="shared" si="263"/>
        <v>120.73603791202189</v>
      </c>
      <c r="M1369" s="19">
        <f t="shared" si="267"/>
        <v>2000218.0260000003</v>
      </c>
      <c r="N1369" s="19">
        <f t="shared" si="267"/>
        <v>2414720.7582404376</v>
      </c>
    </row>
    <row r="1370" spans="1:14" x14ac:dyDescent="0.15">
      <c r="A1370" s="7">
        <f t="shared" si="264"/>
        <v>44072</v>
      </c>
      <c r="B1370" s="10">
        <f t="shared" si="265"/>
        <v>2000218.0260056681</v>
      </c>
      <c r="C1370" s="3">
        <f t="shared" si="269"/>
        <v>251.36612021857894</v>
      </c>
      <c r="D1370" s="3">
        <f t="shared" si="258"/>
        <v>250.1750645638304</v>
      </c>
      <c r="E1370" s="3">
        <f t="shared" si="259"/>
        <v>-1.1910556547485385</v>
      </c>
      <c r="F1370" s="3">
        <f t="shared" si="260"/>
        <v>2000216.8349500133</v>
      </c>
      <c r="G1370" s="14">
        <f t="shared" si="261"/>
        <v>2000216.835</v>
      </c>
      <c r="I1370" s="18">
        <f t="shared" si="268"/>
        <v>-2183.1650499899715</v>
      </c>
      <c r="J1370" s="18">
        <f t="shared" si="266"/>
        <v>414754.098360656</v>
      </c>
      <c r="K1370" s="21">
        <f t="shared" si="262"/>
        <v>100.01084175</v>
      </c>
      <c r="L1370" s="21">
        <f t="shared" si="263"/>
        <v>120.7485466680328</v>
      </c>
      <c r="M1370" s="19">
        <f t="shared" si="267"/>
        <v>2000216.835</v>
      </c>
      <c r="N1370" s="19">
        <f t="shared" si="267"/>
        <v>2414970.9333606558</v>
      </c>
    </row>
    <row r="1371" spans="1:14" x14ac:dyDescent="0.15">
      <c r="A1371" s="7">
        <f t="shared" si="264"/>
        <v>44073</v>
      </c>
      <c r="B1371" s="10">
        <f t="shared" si="265"/>
        <v>2000216.8349500133</v>
      </c>
      <c r="C1371" s="3">
        <f t="shared" si="269"/>
        <v>251.36612021857894</v>
      </c>
      <c r="D1371" s="3">
        <f t="shared" si="258"/>
        <v>250.17491559385741</v>
      </c>
      <c r="E1371" s="3">
        <f t="shared" si="259"/>
        <v>-1.1912046247215358</v>
      </c>
      <c r="F1371" s="3">
        <f t="shared" si="260"/>
        <v>2000215.6437453886</v>
      </c>
      <c r="G1371" s="14">
        <f t="shared" si="261"/>
        <v>2000215.6440000001</v>
      </c>
      <c r="I1371" s="18">
        <f t="shared" si="268"/>
        <v>-2184.3562546146932</v>
      </c>
      <c r="J1371" s="18">
        <f t="shared" si="266"/>
        <v>415005.46448087459</v>
      </c>
      <c r="K1371" s="21">
        <f t="shared" si="262"/>
        <v>100.01078220000001</v>
      </c>
      <c r="L1371" s="21">
        <f t="shared" si="263"/>
        <v>120.76105542404375</v>
      </c>
      <c r="M1371" s="19">
        <f t="shared" si="267"/>
        <v>2000215.6440000001</v>
      </c>
      <c r="N1371" s="19">
        <f t="shared" si="267"/>
        <v>2415221.1084808749</v>
      </c>
    </row>
    <row r="1372" spans="1:14" x14ac:dyDescent="0.15">
      <c r="A1372" s="7">
        <f t="shared" si="264"/>
        <v>44074</v>
      </c>
      <c r="B1372" s="10">
        <f t="shared" si="265"/>
        <v>2000215.6437453886</v>
      </c>
      <c r="C1372" s="3">
        <f t="shared" si="269"/>
        <v>251.36612021857894</v>
      </c>
      <c r="D1372" s="3">
        <f t="shared" si="258"/>
        <v>250.17476660525213</v>
      </c>
      <c r="E1372" s="3">
        <f t="shared" si="259"/>
        <v>-1.191353613326811</v>
      </c>
      <c r="F1372" s="3">
        <f t="shared" si="260"/>
        <v>2000214.4523917753</v>
      </c>
      <c r="G1372" s="14">
        <f t="shared" si="261"/>
        <v>2000214.452</v>
      </c>
      <c r="I1372" s="18">
        <f t="shared" si="268"/>
        <v>-2185.5476082280202</v>
      </c>
      <c r="J1372" s="18">
        <f t="shared" si="266"/>
        <v>415256.83060109318</v>
      </c>
      <c r="K1372" s="21">
        <f t="shared" si="262"/>
        <v>100.01072260000001</v>
      </c>
      <c r="L1372" s="21">
        <f t="shared" si="263"/>
        <v>120.77356413005467</v>
      </c>
      <c r="M1372" s="19">
        <f t="shared" si="267"/>
        <v>2000214.4520000003</v>
      </c>
      <c r="N1372" s="19">
        <f t="shared" si="267"/>
        <v>2415471.2826010934</v>
      </c>
    </row>
    <row r="1373" spans="1:14" x14ac:dyDescent="0.15">
      <c r="A1373" s="7">
        <f t="shared" si="264"/>
        <v>44075</v>
      </c>
      <c r="B1373" s="10">
        <f t="shared" si="265"/>
        <v>2000214.4523917753</v>
      </c>
      <c r="C1373" s="3">
        <f t="shared" si="269"/>
        <v>251.36612021857894</v>
      </c>
      <c r="D1373" s="3">
        <f t="shared" si="258"/>
        <v>250.1746175980123</v>
      </c>
      <c r="E1373" s="3">
        <f t="shared" si="259"/>
        <v>-1.1915026205666379</v>
      </c>
      <c r="F1373" s="3">
        <f t="shared" si="260"/>
        <v>2000213.2608891549</v>
      </c>
      <c r="G1373" s="14">
        <f t="shared" si="261"/>
        <v>2000213.2609999999</v>
      </c>
      <c r="I1373" s="18">
        <f t="shared" si="268"/>
        <v>-2186.7391108485867</v>
      </c>
      <c r="J1373" s="18">
        <f t="shared" si="266"/>
        <v>415508.19672131178</v>
      </c>
      <c r="K1373" s="21">
        <f t="shared" si="262"/>
        <v>100.01066304999999</v>
      </c>
      <c r="L1373" s="21">
        <f t="shared" si="263"/>
        <v>120.78607288606558</v>
      </c>
      <c r="M1373" s="19">
        <f t="shared" si="267"/>
        <v>2000213.2609999999</v>
      </c>
      <c r="N1373" s="19">
        <f t="shared" si="267"/>
        <v>2415721.4577213116</v>
      </c>
    </row>
    <row r="1374" spans="1:14" x14ac:dyDescent="0.15">
      <c r="A1374" s="7">
        <f t="shared" si="264"/>
        <v>44076</v>
      </c>
      <c r="B1374" s="10">
        <f t="shared" si="265"/>
        <v>2000213.2608891549</v>
      </c>
      <c r="C1374" s="3">
        <f t="shared" si="269"/>
        <v>251.36612021857894</v>
      </c>
      <c r="D1374" s="3">
        <f t="shared" si="258"/>
        <v>250.17446857213557</v>
      </c>
      <c r="E1374" s="3">
        <f t="shared" si="259"/>
        <v>-1.1916516464433755</v>
      </c>
      <c r="F1374" s="3">
        <f t="shared" si="260"/>
        <v>2000212.0692375083</v>
      </c>
      <c r="G1374" s="14">
        <f t="shared" si="261"/>
        <v>2000212.0689999999</v>
      </c>
      <c r="I1374" s="18">
        <f t="shared" si="268"/>
        <v>-2187.9307624950302</v>
      </c>
      <c r="J1374" s="18">
        <f t="shared" si="266"/>
        <v>415759.56284153037</v>
      </c>
      <c r="K1374" s="21">
        <f t="shared" si="262"/>
        <v>100.01060344999999</v>
      </c>
      <c r="L1374" s="21">
        <f t="shared" si="263"/>
        <v>120.79858159207652</v>
      </c>
      <c r="M1374" s="19">
        <f t="shared" si="267"/>
        <v>2000212.0689999997</v>
      </c>
      <c r="N1374" s="19">
        <f t="shared" si="267"/>
        <v>2415971.6318415301</v>
      </c>
    </row>
    <row r="1375" spans="1:14" x14ac:dyDescent="0.15">
      <c r="A1375" s="7">
        <f t="shared" si="264"/>
        <v>44077</v>
      </c>
      <c r="B1375" s="10">
        <f t="shared" si="265"/>
        <v>2000212.0692375083</v>
      </c>
      <c r="C1375" s="3">
        <f t="shared" si="269"/>
        <v>251.36612021857894</v>
      </c>
      <c r="D1375" s="3">
        <f t="shared" si="258"/>
        <v>250.17431952761956</v>
      </c>
      <c r="E1375" s="3">
        <f t="shared" si="259"/>
        <v>-1.1918006909593828</v>
      </c>
      <c r="F1375" s="3">
        <f t="shared" si="260"/>
        <v>2000210.8774368174</v>
      </c>
      <c r="G1375" s="14">
        <f t="shared" si="261"/>
        <v>2000210.8770000001</v>
      </c>
      <c r="I1375" s="18">
        <f t="shared" si="268"/>
        <v>-2189.1225631859897</v>
      </c>
      <c r="J1375" s="18">
        <f t="shared" si="266"/>
        <v>416010.92896174896</v>
      </c>
      <c r="K1375" s="21">
        <f t="shared" si="262"/>
        <v>100.01054385</v>
      </c>
      <c r="L1375" s="21">
        <f t="shared" si="263"/>
        <v>120.81109029808745</v>
      </c>
      <c r="M1375" s="19">
        <f t="shared" si="267"/>
        <v>2000210.8770000001</v>
      </c>
      <c r="N1375" s="19">
        <f t="shared" si="267"/>
        <v>2416221.8059617491</v>
      </c>
    </row>
    <row r="1376" spans="1:14" x14ac:dyDescent="0.15">
      <c r="A1376" s="7">
        <f t="shared" si="264"/>
        <v>44078</v>
      </c>
      <c r="B1376" s="10">
        <f t="shared" si="265"/>
        <v>2000210.8774368174</v>
      </c>
      <c r="C1376" s="3">
        <f t="shared" si="269"/>
        <v>251.36612021857894</v>
      </c>
      <c r="D1376" s="3">
        <f t="shared" si="258"/>
        <v>250.17417046446198</v>
      </c>
      <c r="E1376" s="3">
        <f t="shared" si="259"/>
        <v>-1.1919497541169619</v>
      </c>
      <c r="F1376" s="3">
        <f t="shared" si="260"/>
        <v>2000209.6854870634</v>
      </c>
      <c r="G1376" s="14">
        <f t="shared" si="261"/>
        <v>2000209.6850000001</v>
      </c>
      <c r="I1376" s="18">
        <f t="shared" si="268"/>
        <v>-2190.3145129401069</v>
      </c>
      <c r="J1376" s="18">
        <f t="shared" si="266"/>
        <v>416262.29508196755</v>
      </c>
      <c r="K1376" s="21">
        <f t="shared" si="262"/>
        <v>100.01048425</v>
      </c>
      <c r="L1376" s="21">
        <f t="shared" si="263"/>
        <v>120.82359900409838</v>
      </c>
      <c r="M1376" s="19">
        <f t="shared" si="267"/>
        <v>2000209.6850000001</v>
      </c>
      <c r="N1376" s="19">
        <f t="shared" si="267"/>
        <v>2416471.9800819675</v>
      </c>
    </row>
    <row r="1377" spans="1:14" x14ac:dyDescent="0.15">
      <c r="A1377" s="7">
        <f t="shared" si="264"/>
        <v>44079</v>
      </c>
      <c r="B1377" s="10">
        <f t="shared" si="265"/>
        <v>2000209.6854870634</v>
      </c>
      <c r="C1377" s="3">
        <f t="shared" si="269"/>
        <v>251.36612021857894</v>
      </c>
      <c r="D1377" s="3">
        <f t="shared" si="258"/>
        <v>250.1740213826605</v>
      </c>
      <c r="E1377" s="3">
        <f t="shared" si="259"/>
        <v>-1.1920988359184435</v>
      </c>
      <c r="F1377" s="3">
        <f t="shared" si="260"/>
        <v>2000208.4933882274</v>
      </c>
      <c r="G1377" s="14">
        <f t="shared" si="261"/>
        <v>2000208.493</v>
      </c>
      <c r="I1377" s="18">
        <f t="shared" si="268"/>
        <v>-2191.5066117760252</v>
      </c>
      <c r="J1377" s="18">
        <f t="shared" si="266"/>
        <v>416513.66120218614</v>
      </c>
      <c r="K1377" s="21">
        <f t="shared" si="262"/>
        <v>100.01042465</v>
      </c>
      <c r="L1377" s="21">
        <f t="shared" si="263"/>
        <v>120.8361077101093</v>
      </c>
      <c r="M1377" s="19">
        <f t="shared" si="267"/>
        <v>2000208.493</v>
      </c>
      <c r="N1377" s="19">
        <f t="shared" si="267"/>
        <v>2416722.154202186</v>
      </c>
    </row>
    <row r="1378" spans="1:14" x14ac:dyDescent="0.15">
      <c r="A1378" s="7">
        <f t="shared" si="264"/>
        <v>44080</v>
      </c>
      <c r="B1378" s="10">
        <f t="shared" si="265"/>
        <v>2000208.4933882274</v>
      </c>
      <c r="C1378" s="3">
        <f t="shared" si="269"/>
        <v>251.36612021857894</v>
      </c>
      <c r="D1378" s="3">
        <f t="shared" si="258"/>
        <v>250.17387228221276</v>
      </c>
      <c r="E1378" s="3">
        <f t="shared" si="259"/>
        <v>-1.1922479363661864</v>
      </c>
      <c r="F1378" s="3">
        <f t="shared" si="260"/>
        <v>2000207.3011402912</v>
      </c>
      <c r="G1378" s="14">
        <f t="shared" si="261"/>
        <v>2000207.301</v>
      </c>
      <c r="I1378" s="18">
        <f t="shared" si="268"/>
        <v>-2192.6988597123914</v>
      </c>
      <c r="J1378" s="18">
        <f t="shared" si="266"/>
        <v>416765.02732240473</v>
      </c>
      <c r="K1378" s="21">
        <f t="shared" si="262"/>
        <v>100.01036505</v>
      </c>
      <c r="L1378" s="21">
        <f t="shared" si="263"/>
        <v>120.84861641612024</v>
      </c>
      <c r="M1378" s="19">
        <f t="shared" si="267"/>
        <v>2000207.301</v>
      </c>
      <c r="N1378" s="19">
        <f t="shared" si="267"/>
        <v>2416972.3283224045</v>
      </c>
    </row>
    <row r="1379" spans="1:14" x14ac:dyDescent="0.15">
      <c r="A1379" s="7">
        <f t="shared" si="264"/>
        <v>44081</v>
      </c>
      <c r="B1379" s="10">
        <f t="shared" si="265"/>
        <v>2000207.3011402912</v>
      </c>
      <c r="C1379" s="3">
        <f t="shared" si="269"/>
        <v>251.36612021857894</v>
      </c>
      <c r="D1379" s="3">
        <f t="shared" si="258"/>
        <v>250.17372316311645</v>
      </c>
      <c r="E1379" s="3">
        <f t="shared" si="259"/>
        <v>-1.192397055462493</v>
      </c>
      <c r="F1379" s="3">
        <f t="shared" si="260"/>
        <v>2000206.1087432357</v>
      </c>
      <c r="G1379" s="14">
        <f t="shared" si="261"/>
        <v>2000206.1089999999</v>
      </c>
      <c r="I1379" s="18">
        <f t="shared" si="268"/>
        <v>-2193.891256767854</v>
      </c>
      <c r="J1379" s="18">
        <f t="shared" si="266"/>
        <v>417016.39344262332</v>
      </c>
      <c r="K1379" s="21">
        <f t="shared" si="262"/>
        <v>100.01030545</v>
      </c>
      <c r="L1379" s="21">
        <f t="shared" si="263"/>
        <v>120.86112512213117</v>
      </c>
      <c r="M1379" s="19">
        <f t="shared" si="267"/>
        <v>2000206.1090000002</v>
      </c>
      <c r="N1379" s="19">
        <f t="shared" si="267"/>
        <v>2417222.5024426235</v>
      </c>
    </row>
    <row r="1380" spans="1:14" x14ac:dyDescent="0.15">
      <c r="A1380" s="7">
        <f t="shared" si="264"/>
        <v>44082</v>
      </c>
      <c r="B1380" s="10">
        <f t="shared" si="265"/>
        <v>2000206.1087432357</v>
      </c>
      <c r="C1380" s="3">
        <f t="shared" si="269"/>
        <v>251.36612021857894</v>
      </c>
      <c r="D1380" s="3">
        <f t="shared" si="258"/>
        <v>250.17357402536925</v>
      </c>
      <c r="E1380" s="3">
        <f t="shared" si="259"/>
        <v>-1.1925461932096937</v>
      </c>
      <c r="F1380" s="3">
        <f t="shared" si="260"/>
        <v>2000204.9161970424</v>
      </c>
      <c r="G1380" s="14">
        <f t="shared" si="261"/>
        <v>2000204.916</v>
      </c>
      <c r="I1380" s="18">
        <f t="shared" si="268"/>
        <v>-2195.0838029610636</v>
      </c>
      <c r="J1380" s="18">
        <f t="shared" si="266"/>
        <v>417267.75956284191</v>
      </c>
      <c r="K1380" s="21">
        <f t="shared" si="262"/>
        <v>100.01024579999999</v>
      </c>
      <c r="L1380" s="21">
        <f t="shared" si="263"/>
        <v>120.87363377814209</v>
      </c>
      <c r="M1380" s="19">
        <f t="shared" si="267"/>
        <v>2000204.916</v>
      </c>
      <c r="N1380" s="19">
        <f t="shared" si="267"/>
        <v>2417472.6755628418</v>
      </c>
    </row>
    <row r="1381" spans="1:14" x14ac:dyDescent="0.15">
      <c r="A1381" s="7">
        <f t="shared" si="264"/>
        <v>44083</v>
      </c>
      <c r="B1381" s="10">
        <f t="shared" si="265"/>
        <v>2000204.9161970424</v>
      </c>
      <c r="C1381" s="3">
        <f t="shared" si="269"/>
        <v>251.36612021857894</v>
      </c>
      <c r="D1381" s="3">
        <f t="shared" si="258"/>
        <v>250.17342486896879</v>
      </c>
      <c r="E1381" s="3">
        <f t="shared" si="259"/>
        <v>-1.1926953496101476</v>
      </c>
      <c r="F1381" s="3">
        <f t="shared" si="260"/>
        <v>2000203.7235016928</v>
      </c>
      <c r="G1381" s="14">
        <f t="shared" si="261"/>
        <v>2000203.7239999999</v>
      </c>
      <c r="I1381" s="18">
        <f t="shared" si="268"/>
        <v>-2196.2764983106736</v>
      </c>
      <c r="J1381" s="18">
        <f t="shared" si="266"/>
        <v>417519.1256830605</v>
      </c>
      <c r="K1381" s="21">
        <f t="shared" si="262"/>
        <v>100.01018619999999</v>
      </c>
      <c r="L1381" s="21">
        <f t="shared" si="263"/>
        <v>120.88614248415301</v>
      </c>
      <c r="M1381" s="19">
        <f t="shared" si="267"/>
        <v>2000203.7239999997</v>
      </c>
      <c r="N1381" s="19">
        <f t="shared" si="267"/>
        <v>2417722.8496830603</v>
      </c>
    </row>
    <row r="1382" spans="1:14" x14ac:dyDescent="0.15">
      <c r="A1382" s="7">
        <f t="shared" si="264"/>
        <v>44084</v>
      </c>
      <c r="B1382" s="10">
        <f t="shared" si="265"/>
        <v>2000203.7235016928</v>
      </c>
      <c r="C1382" s="3">
        <f t="shared" si="269"/>
        <v>251.36612021857894</v>
      </c>
      <c r="D1382" s="3">
        <f t="shared" si="258"/>
        <v>250.17327569391276</v>
      </c>
      <c r="E1382" s="3">
        <f t="shared" si="259"/>
        <v>-1.1928445246661852</v>
      </c>
      <c r="F1382" s="3">
        <f t="shared" si="260"/>
        <v>2000202.530657168</v>
      </c>
      <c r="G1382" s="14">
        <f t="shared" si="261"/>
        <v>2000202.531</v>
      </c>
      <c r="I1382" s="18">
        <f t="shared" si="268"/>
        <v>-2197.4693428353398</v>
      </c>
      <c r="J1382" s="18">
        <f t="shared" si="266"/>
        <v>417770.49180327909</v>
      </c>
      <c r="K1382" s="21">
        <f t="shared" si="262"/>
        <v>100.01012655</v>
      </c>
      <c r="L1382" s="21">
        <f t="shared" si="263"/>
        <v>120.89865114016395</v>
      </c>
      <c r="M1382" s="19">
        <f t="shared" si="267"/>
        <v>2000202.531</v>
      </c>
      <c r="N1382" s="19">
        <f t="shared" si="267"/>
        <v>2417973.0228032786</v>
      </c>
    </row>
    <row r="1383" spans="1:14" x14ac:dyDescent="0.15">
      <c r="A1383" s="7">
        <f t="shared" si="264"/>
        <v>44085</v>
      </c>
      <c r="B1383" s="10">
        <f t="shared" si="265"/>
        <v>2000202.530657168</v>
      </c>
      <c r="C1383" s="3">
        <f t="shared" si="269"/>
        <v>251.36612021857894</v>
      </c>
      <c r="D1383" s="3">
        <f t="shared" si="258"/>
        <v>250.1731265001988</v>
      </c>
      <c r="E1383" s="3">
        <f t="shared" si="259"/>
        <v>-1.1929937183801371</v>
      </c>
      <c r="F1383" s="3">
        <f t="shared" si="260"/>
        <v>2000201.3376634496</v>
      </c>
      <c r="G1383" s="14">
        <f t="shared" si="261"/>
        <v>2000201.338</v>
      </c>
      <c r="I1383" s="18">
        <f t="shared" si="268"/>
        <v>-2198.6623365537198</v>
      </c>
      <c r="J1383" s="18">
        <f t="shared" si="266"/>
        <v>418021.85792349768</v>
      </c>
      <c r="K1383" s="21">
        <f t="shared" si="262"/>
        <v>100.0100669</v>
      </c>
      <c r="L1383" s="21">
        <f t="shared" si="263"/>
        <v>120.91115979617489</v>
      </c>
      <c r="M1383" s="19">
        <f t="shared" si="267"/>
        <v>2000201.3379999998</v>
      </c>
      <c r="N1383" s="19">
        <f t="shared" si="267"/>
        <v>2418223.1959234979</v>
      </c>
    </row>
    <row r="1384" spans="1:14" x14ac:dyDescent="0.15">
      <c r="A1384" s="7">
        <f t="shared" si="264"/>
        <v>44086</v>
      </c>
      <c r="B1384" s="10">
        <f t="shared" si="265"/>
        <v>2000201.3376634496</v>
      </c>
      <c r="C1384" s="3">
        <f t="shared" si="269"/>
        <v>251.36612021857894</v>
      </c>
      <c r="D1384" s="3">
        <f t="shared" si="258"/>
        <v>250.17297728782464</v>
      </c>
      <c r="E1384" s="3">
        <f t="shared" si="259"/>
        <v>-1.1931429307543056</v>
      </c>
      <c r="F1384" s="3">
        <f t="shared" si="260"/>
        <v>2000200.1445205188</v>
      </c>
      <c r="G1384" s="14">
        <f t="shared" si="261"/>
        <v>2000200.145</v>
      </c>
      <c r="I1384" s="18">
        <f t="shared" si="268"/>
        <v>-2199.855479484474</v>
      </c>
      <c r="J1384" s="18">
        <f t="shared" si="266"/>
        <v>418273.22404371627</v>
      </c>
      <c r="K1384" s="21">
        <f t="shared" si="262"/>
        <v>100.01000725</v>
      </c>
      <c r="L1384" s="21">
        <f t="shared" si="263"/>
        <v>120.92366845218581</v>
      </c>
      <c r="M1384" s="19">
        <f t="shared" si="267"/>
        <v>2000200.145</v>
      </c>
      <c r="N1384" s="19">
        <f t="shared" si="267"/>
        <v>2418473.3690437162</v>
      </c>
    </row>
    <row r="1385" spans="1:14" x14ac:dyDescent="0.15">
      <c r="A1385" s="7">
        <f t="shared" si="264"/>
        <v>44087</v>
      </c>
      <c r="B1385" s="10">
        <f t="shared" si="265"/>
        <v>2000200.1445205188</v>
      </c>
      <c r="C1385" s="3">
        <f t="shared" si="269"/>
        <v>251.36612021857894</v>
      </c>
      <c r="D1385" s="3">
        <f t="shared" si="258"/>
        <v>250.17282805678789</v>
      </c>
      <c r="E1385" s="3">
        <f t="shared" si="259"/>
        <v>-1.1932921617910495</v>
      </c>
      <c r="F1385" s="3">
        <f t="shared" si="260"/>
        <v>2000198.9512283572</v>
      </c>
      <c r="G1385" s="14">
        <f t="shared" si="261"/>
        <v>2000198.9509999999</v>
      </c>
      <c r="I1385" s="18">
        <f t="shared" si="268"/>
        <v>-2201.0487716462649</v>
      </c>
      <c r="J1385" s="18">
        <f t="shared" si="266"/>
        <v>418524.59016393486</v>
      </c>
      <c r="K1385" s="21">
        <f t="shared" si="262"/>
        <v>100.00994754999999</v>
      </c>
      <c r="L1385" s="21">
        <f t="shared" si="263"/>
        <v>120.93617705819673</v>
      </c>
      <c r="M1385" s="19">
        <f t="shared" si="267"/>
        <v>2000198.9509999999</v>
      </c>
      <c r="N1385" s="19">
        <f t="shared" si="267"/>
        <v>2418723.5411639349</v>
      </c>
    </row>
    <row r="1386" spans="1:14" x14ac:dyDescent="0.15">
      <c r="A1386" s="7">
        <f t="shared" si="264"/>
        <v>44088</v>
      </c>
      <c r="B1386" s="10">
        <f t="shared" si="265"/>
        <v>2000198.9512283572</v>
      </c>
      <c r="C1386" s="3">
        <f t="shared" si="269"/>
        <v>251.36612021857894</v>
      </c>
      <c r="D1386" s="3">
        <f t="shared" si="258"/>
        <v>250.17267880708624</v>
      </c>
      <c r="E1386" s="3">
        <f t="shared" si="259"/>
        <v>-1.1934414114926994</v>
      </c>
      <c r="F1386" s="3">
        <f t="shared" si="260"/>
        <v>2000197.7577869457</v>
      </c>
      <c r="G1386" s="14">
        <f t="shared" si="261"/>
        <v>2000197.7579999999</v>
      </c>
      <c r="I1386" s="18">
        <f t="shared" si="268"/>
        <v>-2202.2422130577575</v>
      </c>
      <c r="J1386" s="18">
        <f t="shared" si="266"/>
        <v>418775.95628415345</v>
      </c>
      <c r="K1386" s="21">
        <f t="shared" si="262"/>
        <v>100.00988790000001</v>
      </c>
      <c r="L1386" s="21">
        <f t="shared" si="263"/>
        <v>120.94868571420768</v>
      </c>
      <c r="M1386" s="19">
        <f t="shared" si="267"/>
        <v>2000197.7580000001</v>
      </c>
      <c r="N1386" s="19">
        <f t="shared" si="267"/>
        <v>2418973.7142841537</v>
      </c>
    </row>
    <row r="1387" spans="1:14" x14ac:dyDescent="0.15">
      <c r="A1387" s="7">
        <f t="shared" si="264"/>
        <v>44089</v>
      </c>
      <c r="B1387" s="10">
        <f t="shared" si="265"/>
        <v>2000197.7577869457</v>
      </c>
      <c r="C1387" s="3">
        <f t="shared" si="269"/>
        <v>251.36612021857894</v>
      </c>
      <c r="D1387" s="3">
        <f t="shared" si="258"/>
        <v>250.17252953871736</v>
      </c>
      <c r="E1387" s="3">
        <f t="shared" si="259"/>
        <v>-1.1935906798615861</v>
      </c>
      <c r="F1387" s="3">
        <f t="shared" si="260"/>
        <v>2000196.5641962658</v>
      </c>
      <c r="G1387" s="14">
        <f t="shared" si="261"/>
        <v>2000196.564</v>
      </c>
      <c r="I1387" s="18">
        <f t="shared" si="268"/>
        <v>-2203.4358037376192</v>
      </c>
      <c r="J1387" s="18">
        <f t="shared" si="266"/>
        <v>419027.32240437204</v>
      </c>
      <c r="K1387" s="21">
        <f t="shared" si="262"/>
        <v>100.0098282</v>
      </c>
      <c r="L1387" s="21">
        <f t="shared" si="263"/>
        <v>120.9611943202186</v>
      </c>
      <c r="M1387" s="19">
        <f t="shared" si="267"/>
        <v>2000196.564</v>
      </c>
      <c r="N1387" s="19">
        <f t="shared" si="267"/>
        <v>2419223.8864043718</v>
      </c>
    </row>
    <row r="1388" spans="1:14" x14ac:dyDescent="0.15">
      <c r="A1388" s="7">
        <f t="shared" si="264"/>
        <v>44090</v>
      </c>
      <c r="B1388" s="10">
        <f t="shared" si="265"/>
        <v>2000196.5641962658</v>
      </c>
      <c r="C1388" s="3">
        <f t="shared" si="269"/>
        <v>251.36612021857894</v>
      </c>
      <c r="D1388" s="3">
        <f t="shared" si="258"/>
        <v>250.17238025167887</v>
      </c>
      <c r="E1388" s="3">
        <f t="shared" si="259"/>
        <v>-1.1937399669000683</v>
      </c>
      <c r="F1388" s="3">
        <f t="shared" si="260"/>
        <v>2000195.3704562988</v>
      </c>
      <c r="G1388" s="14">
        <f t="shared" si="261"/>
        <v>2000195.37</v>
      </c>
      <c r="I1388" s="18">
        <f t="shared" si="268"/>
        <v>-2204.6295437045192</v>
      </c>
      <c r="J1388" s="18">
        <f t="shared" si="266"/>
        <v>419278.68852459063</v>
      </c>
      <c r="K1388" s="21">
        <f t="shared" si="262"/>
        <v>100.00976850000001</v>
      </c>
      <c r="L1388" s="21">
        <f t="shared" si="263"/>
        <v>120.97370292622954</v>
      </c>
      <c r="M1388" s="19">
        <f t="shared" si="267"/>
        <v>2000195.37</v>
      </c>
      <c r="N1388" s="19">
        <f t="shared" si="267"/>
        <v>2419474.0585245909</v>
      </c>
    </row>
    <row r="1389" spans="1:14" x14ac:dyDescent="0.15">
      <c r="A1389" s="7">
        <f t="shared" si="264"/>
        <v>44091</v>
      </c>
      <c r="B1389" s="10">
        <f t="shared" si="265"/>
        <v>2000195.3704562988</v>
      </c>
      <c r="C1389" s="3">
        <f t="shared" si="269"/>
        <v>251.36612021857894</v>
      </c>
      <c r="D1389" s="3">
        <f t="shared" si="258"/>
        <v>250.17223094596849</v>
      </c>
      <c r="E1389" s="3">
        <f t="shared" si="259"/>
        <v>-1.1938892726104484</v>
      </c>
      <c r="F1389" s="3">
        <f t="shared" si="260"/>
        <v>2000194.1765670262</v>
      </c>
      <c r="G1389" s="14">
        <f t="shared" si="261"/>
        <v>2000194.1769999999</v>
      </c>
      <c r="I1389" s="18">
        <f t="shared" si="268"/>
        <v>-2205.8234329771294</v>
      </c>
      <c r="J1389" s="18">
        <f t="shared" si="266"/>
        <v>419530.05464480922</v>
      </c>
      <c r="K1389" s="21">
        <f t="shared" si="262"/>
        <v>100.00970885</v>
      </c>
      <c r="L1389" s="21">
        <f t="shared" si="263"/>
        <v>120.98621158224046</v>
      </c>
      <c r="M1389" s="19">
        <f t="shared" si="267"/>
        <v>2000194.1769999999</v>
      </c>
      <c r="N1389" s="19">
        <f t="shared" si="267"/>
        <v>2419724.2316448092</v>
      </c>
    </row>
    <row r="1390" spans="1:14" x14ac:dyDescent="0.15">
      <c r="A1390" s="7">
        <f t="shared" si="264"/>
        <v>44092</v>
      </c>
      <c r="B1390" s="10">
        <f t="shared" si="265"/>
        <v>2000194.1765670262</v>
      </c>
      <c r="C1390" s="3">
        <f t="shared" si="269"/>
        <v>251.36612021857894</v>
      </c>
      <c r="D1390" s="3">
        <f t="shared" si="258"/>
        <v>250.17208162158386</v>
      </c>
      <c r="E1390" s="3">
        <f t="shared" si="259"/>
        <v>-1.1940385969950853</v>
      </c>
      <c r="F1390" s="3">
        <f t="shared" si="260"/>
        <v>2000192.9825284292</v>
      </c>
      <c r="G1390" s="14">
        <f t="shared" si="261"/>
        <v>2000192.983</v>
      </c>
      <c r="I1390" s="18">
        <f t="shared" si="268"/>
        <v>-2207.0174715741246</v>
      </c>
      <c r="J1390" s="18">
        <f t="shared" si="266"/>
        <v>419781.42076502781</v>
      </c>
      <c r="K1390" s="21">
        <f t="shared" si="262"/>
        <v>100.00964914999999</v>
      </c>
      <c r="L1390" s="21">
        <f t="shared" si="263"/>
        <v>120.99872018825138</v>
      </c>
      <c r="M1390" s="19">
        <f t="shared" si="267"/>
        <v>2000192.9829999998</v>
      </c>
      <c r="N1390" s="19">
        <f t="shared" si="267"/>
        <v>2419974.4037650274</v>
      </c>
    </row>
    <row r="1391" spans="1:14" x14ac:dyDescent="0.15">
      <c r="A1391" s="7">
        <f t="shared" si="264"/>
        <v>44093</v>
      </c>
      <c r="B1391" s="10">
        <f t="shared" si="265"/>
        <v>2000192.9825284292</v>
      </c>
      <c r="C1391" s="3">
        <f t="shared" si="269"/>
        <v>251.36612021857894</v>
      </c>
      <c r="D1391" s="3">
        <f t="shared" si="258"/>
        <v>250.17193227852266</v>
      </c>
      <c r="E1391" s="3">
        <f t="shared" si="259"/>
        <v>-1.1941879400562811</v>
      </c>
      <c r="F1391" s="3">
        <f t="shared" si="260"/>
        <v>2000191.7883404891</v>
      </c>
      <c r="G1391" s="14">
        <f t="shared" si="261"/>
        <v>2000191.7879999999</v>
      </c>
      <c r="I1391" s="18">
        <f t="shared" si="268"/>
        <v>-2208.2116595141806</v>
      </c>
      <c r="J1391" s="18">
        <f t="shared" si="266"/>
        <v>420032.7868852464</v>
      </c>
      <c r="K1391" s="21">
        <f t="shared" si="262"/>
        <v>100.0095894</v>
      </c>
      <c r="L1391" s="21">
        <f t="shared" si="263"/>
        <v>121.01122874426233</v>
      </c>
      <c r="M1391" s="19">
        <f t="shared" si="267"/>
        <v>2000191.7879999997</v>
      </c>
      <c r="N1391" s="19">
        <f t="shared" si="267"/>
        <v>2420224.5748852463</v>
      </c>
    </row>
    <row r="1392" spans="1:14" x14ac:dyDescent="0.15">
      <c r="A1392" s="7">
        <f t="shared" si="264"/>
        <v>44094</v>
      </c>
      <c r="B1392" s="10">
        <f t="shared" si="265"/>
        <v>2000191.7883404891</v>
      </c>
      <c r="C1392" s="3">
        <f t="shared" si="269"/>
        <v>251.36612021857894</v>
      </c>
      <c r="D1392" s="3">
        <f t="shared" si="258"/>
        <v>250.17178291678252</v>
      </c>
      <c r="E1392" s="3">
        <f t="shared" si="259"/>
        <v>-1.1943373017964234</v>
      </c>
      <c r="F1392" s="3">
        <f t="shared" si="260"/>
        <v>2000190.5940031873</v>
      </c>
      <c r="G1392" s="14">
        <f t="shared" si="261"/>
        <v>2000190.594</v>
      </c>
      <c r="I1392" s="18">
        <f t="shared" si="268"/>
        <v>-2209.4059968159772</v>
      </c>
      <c r="J1392" s="18">
        <f t="shared" si="266"/>
        <v>420284.15300546499</v>
      </c>
      <c r="K1392" s="21">
        <f t="shared" si="262"/>
        <v>100.00952970000002</v>
      </c>
      <c r="L1392" s="21">
        <f t="shared" si="263"/>
        <v>121.02373735027327</v>
      </c>
      <c r="M1392" s="19">
        <f t="shared" si="267"/>
        <v>2000190.5940000003</v>
      </c>
      <c r="N1392" s="19">
        <f t="shared" si="267"/>
        <v>2420474.7470054654</v>
      </c>
    </row>
    <row r="1393" spans="1:14" x14ac:dyDescent="0.15">
      <c r="A1393" s="7">
        <f t="shared" si="264"/>
        <v>44095</v>
      </c>
      <c r="B1393" s="10">
        <f t="shared" si="265"/>
        <v>2000190.5940031873</v>
      </c>
      <c r="C1393" s="3">
        <f t="shared" si="269"/>
        <v>251.36612021857894</v>
      </c>
      <c r="D1393" s="3">
        <f t="shared" si="258"/>
        <v>250.17163353636113</v>
      </c>
      <c r="E1393" s="3">
        <f t="shared" si="259"/>
        <v>-1.1944866822178142</v>
      </c>
      <c r="F1393" s="3">
        <f t="shared" si="260"/>
        <v>2000189.399516505</v>
      </c>
      <c r="G1393" s="14">
        <f t="shared" si="261"/>
        <v>2000189.4</v>
      </c>
      <c r="I1393" s="18">
        <f t="shared" si="268"/>
        <v>-2210.600483498195</v>
      </c>
      <c r="J1393" s="18">
        <f t="shared" si="266"/>
        <v>420535.51912568358</v>
      </c>
      <c r="K1393" s="21">
        <f t="shared" si="262"/>
        <v>100.00946999999999</v>
      </c>
      <c r="L1393" s="21">
        <f t="shared" si="263"/>
        <v>121.03624595628418</v>
      </c>
      <c r="M1393" s="19">
        <f t="shared" si="267"/>
        <v>2000189.4</v>
      </c>
      <c r="N1393" s="19">
        <f t="shared" si="267"/>
        <v>2420724.9191256836</v>
      </c>
    </row>
    <row r="1394" spans="1:14" x14ac:dyDescent="0.15">
      <c r="A1394" s="7">
        <f t="shared" si="264"/>
        <v>44096</v>
      </c>
      <c r="B1394" s="10">
        <f t="shared" si="265"/>
        <v>2000189.399516505</v>
      </c>
      <c r="C1394" s="3">
        <f t="shared" si="269"/>
        <v>251.36612021857894</v>
      </c>
      <c r="D1394" s="3">
        <f t="shared" si="258"/>
        <v>250.17148413725613</v>
      </c>
      <c r="E1394" s="3">
        <f t="shared" si="259"/>
        <v>-1.1946360813228125</v>
      </c>
      <c r="F1394" s="3">
        <f t="shared" si="260"/>
        <v>2000188.2048804236</v>
      </c>
      <c r="G1394" s="14">
        <f t="shared" si="261"/>
        <v>2000188.2050000001</v>
      </c>
      <c r="I1394" s="18">
        <f t="shared" si="268"/>
        <v>-2211.7951195795176</v>
      </c>
      <c r="J1394" s="18">
        <f t="shared" si="266"/>
        <v>420786.88524590217</v>
      </c>
      <c r="K1394" s="21">
        <f t="shared" si="262"/>
        <v>100.00941025</v>
      </c>
      <c r="L1394" s="21">
        <f t="shared" si="263"/>
        <v>121.04875451229512</v>
      </c>
      <c r="M1394" s="19">
        <f t="shared" si="267"/>
        <v>2000188.2050000001</v>
      </c>
      <c r="N1394" s="19">
        <f t="shared" si="267"/>
        <v>2420975.0902459021</v>
      </c>
    </row>
    <row r="1395" spans="1:14" x14ac:dyDescent="0.15">
      <c r="A1395" s="7">
        <f t="shared" si="264"/>
        <v>44097</v>
      </c>
      <c r="B1395" s="10">
        <f t="shared" si="265"/>
        <v>2000188.2048804236</v>
      </c>
      <c r="C1395" s="3">
        <f t="shared" si="269"/>
        <v>251.36612021857894</v>
      </c>
      <c r="D1395" s="3">
        <f t="shared" si="258"/>
        <v>250.17133471946522</v>
      </c>
      <c r="E1395" s="3">
        <f t="shared" si="259"/>
        <v>-1.1947854991137206</v>
      </c>
      <c r="F1395" s="3">
        <f t="shared" si="260"/>
        <v>2000187.0100949246</v>
      </c>
      <c r="G1395" s="14">
        <f t="shared" si="261"/>
        <v>2000187.01</v>
      </c>
      <c r="I1395" s="18">
        <f t="shared" si="268"/>
        <v>-2212.9899050786312</v>
      </c>
      <c r="J1395" s="18">
        <f t="shared" si="266"/>
        <v>421038.25136612076</v>
      </c>
      <c r="K1395" s="21">
        <f t="shared" si="262"/>
        <v>100.0093505</v>
      </c>
      <c r="L1395" s="21">
        <f t="shared" si="263"/>
        <v>121.06126306830603</v>
      </c>
      <c r="M1395" s="19">
        <f t="shared" si="267"/>
        <v>2000187.01</v>
      </c>
      <c r="N1395" s="19">
        <f t="shared" si="267"/>
        <v>2421225.2613661205</v>
      </c>
    </row>
    <row r="1396" spans="1:14" x14ac:dyDescent="0.15">
      <c r="A1396" s="7">
        <f t="shared" si="264"/>
        <v>44098</v>
      </c>
      <c r="B1396" s="10">
        <f t="shared" si="265"/>
        <v>2000187.0100949246</v>
      </c>
      <c r="C1396" s="3">
        <f t="shared" si="269"/>
        <v>251.36612021857894</v>
      </c>
      <c r="D1396" s="3">
        <f t="shared" si="258"/>
        <v>250.17118528298607</v>
      </c>
      <c r="E1396" s="3">
        <f t="shared" si="259"/>
        <v>-1.1949349355928689</v>
      </c>
      <c r="F1396" s="3">
        <f t="shared" si="260"/>
        <v>2000185.8151599891</v>
      </c>
      <c r="G1396" s="14">
        <f t="shared" si="261"/>
        <v>2000185.8149999999</v>
      </c>
      <c r="I1396" s="18">
        <f t="shared" si="268"/>
        <v>-2214.1848400142239</v>
      </c>
      <c r="J1396" s="18">
        <f t="shared" si="266"/>
        <v>421289.61748633935</v>
      </c>
      <c r="K1396" s="21">
        <f t="shared" si="262"/>
        <v>100.00929075000001</v>
      </c>
      <c r="L1396" s="21">
        <f t="shared" si="263"/>
        <v>121.07377162431698</v>
      </c>
      <c r="M1396" s="19">
        <f t="shared" si="267"/>
        <v>2000185.8149999999</v>
      </c>
      <c r="N1396" s="19">
        <f t="shared" si="267"/>
        <v>2421475.4324863395</v>
      </c>
    </row>
    <row r="1397" spans="1:14" x14ac:dyDescent="0.15">
      <c r="A1397" s="7">
        <f t="shared" si="264"/>
        <v>44099</v>
      </c>
      <c r="B1397" s="10">
        <f t="shared" si="265"/>
        <v>2000185.8151599891</v>
      </c>
      <c r="C1397" s="3">
        <f t="shared" si="269"/>
        <v>251.36612021857894</v>
      </c>
      <c r="D1397" s="3">
        <f t="shared" si="258"/>
        <v>250.1710358278163</v>
      </c>
      <c r="E1397" s="3">
        <f t="shared" si="259"/>
        <v>-1.1950843907626449</v>
      </c>
      <c r="F1397" s="3">
        <f t="shared" si="260"/>
        <v>2000184.6200755984</v>
      </c>
      <c r="G1397" s="14">
        <f t="shared" si="261"/>
        <v>2000184.62</v>
      </c>
      <c r="I1397" s="18">
        <f t="shared" si="268"/>
        <v>-2215.3799244049865</v>
      </c>
      <c r="J1397" s="18">
        <f t="shared" si="266"/>
        <v>421540.98360655794</v>
      </c>
      <c r="K1397" s="21">
        <f t="shared" si="262"/>
        <v>100.00923100000001</v>
      </c>
      <c r="L1397" s="21">
        <f t="shared" si="263"/>
        <v>121.08628018032792</v>
      </c>
      <c r="M1397" s="19">
        <f t="shared" si="267"/>
        <v>2000184.6200000003</v>
      </c>
      <c r="N1397" s="19">
        <f t="shared" si="267"/>
        <v>2421725.6036065584</v>
      </c>
    </row>
    <row r="1398" spans="1:14" x14ac:dyDescent="0.15">
      <c r="A1398" s="7">
        <f t="shared" si="264"/>
        <v>44100</v>
      </c>
      <c r="B1398" s="10">
        <f t="shared" si="265"/>
        <v>2000184.6200755984</v>
      </c>
      <c r="C1398" s="3">
        <f t="shared" si="269"/>
        <v>251.36612021857894</v>
      </c>
      <c r="D1398" s="3">
        <f t="shared" si="258"/>
        <v>250.17088635395359</v>
      </c>
      <c r="E1398" s="3">
        <f t="shared" si="259"/>
        <v>-1.1952338646253509</v>
      </c>
      <c r="F1398" s="3">
        <f t="shared" si="260"/>
        <v>2000183.4248417336</v>
      </c>
      <c r="G1398" s="14">
        <f t="shared" si="261"/>
        <v>2000183.425</v>
      </c>
      <c r="I1398" s="18">
        <f t="shared" si="268"/>
        <v>-2216.5751582696116</v>
      </c>
      <c r="J1398" s="18">
        <f t="shared" si="266"/>
        <v>421792.34972677653</v>
      </c>
      <c r="K1398" s="21">
        <f t="shared" si="262"/>
        <v>100.00917124999999</v>
      </c>
      <c r="L1398" s="21">
        <f t="shared" si="263"/>
        <v>121.09878873633882</v>
      </c>
      <c r="M1398" s="19">
        <f t="shared" si="267"/>
        <v>2000183.425</v>
      </c>
      <c r="N1398" s="19">
        <f t="shared" si="267"/>
        <v>2421975.7747267764</v>
      </c>
    </row>
    <row r="1399" spans="1:14" x14ac:dyDescent="0.15">
      <c r="A1399" s="7">
        <f t="shared" si="264"/>
        <v>44101</v>
      </c>
      <c r="B1399" s="10">
        <f t="shared" si="265"/>
        <v>2000183.4248417336</v>
      </c>
      <c r="C1399" s="3">
        <f t="shared" si="269"/>
        <v>251.36612021857894</v>
      </c>
      <c r="D1399" s="3">
        <f t="shared" si="258"/>
        <v>250.1707368613956</v>
      </c>
      <c r="E1399" s="3">
        <f t="shared" si="259"/>
        <v>-1.1953833571833457</v>
      </c>
      <c r="F1399" s="3">
        <f t="shared" si="260"/>
        <v>2000182.2294583765</v>
      </c>
      <c r="G1399" s="14">
        <f t="shared" si="261"/>
        <v>2000182.2290000001</v>
      </c>
      <c r="I1399" s="18">
        <f t="shared" si="268"/>
        <v>-2217.770541626795</v>
      </c>
      <c r="J1399" s="18">
        <f t="shared" si="266"/>
        <v>422043.71584699512</v>
      </c>
      <c r="K1399" s="21">
        <f t="shared" si="262"/>
        <v>100.00911145000001</v>
      </c>
      <c r="L1399" s="21">
        <f t="shared" si="263"/>
        <v>121.11129724234976</v>
      </c>
      <c r="M1399" s="19">
        <f t="shared" si="267"/>
        <v>2000182.2290000001</v>
      </c>
      <c r="N1399" s="19">
        <f t="shared" si="267"/>
        <v>2422225.9448469952</v>
      </c>
    </row>
    <row r="1400" spans="1:14" x14ac:dyDescent="0.15">
      <c r="A1400" s="7">
        <f t="shared" si="264"/>
        <v>44102</v>
      </c>
      <c r="B1400" s="10">
        <f t="shared" si="265"/>
        <v>2000182.2294583765</v>
      </c>
      <c r="C1400" s="3">
        <f t="shared" si="269"/>
        <v>251.36612021857894</v>
      </c>
      <c r="D1400" s="3">
        <f t="shared" si="258"/>
        <v>250.17058735013998</v>
      </c>
      <c r="E1400" s="3">
        <f t="shared" si="259"/>
        <v>-1.1955328684389599</v>
      </c>
      <c r="F1400" s="3">
        <f t="shared" si="260"/>
        <v>2000181.0339255081</v>
      </c>
      <c r="G1400" s="14">
        <f t="shared" si="261"/>
        <v>2000181.034</v>
      </c>
      <c r="I1400" s="18">
        <f t="shared" si="268"/>
        <v>-2218.9660744952339</v>
      </c>
      <c r="J1400" s="18">
        <f t="shared" si="266"/>
        <v>422295.08196721371</v>
      </c>
      <c r="K1400" s="21">
        <f t="shared" si="262"/>
        <v>100.0090517</v>
      </c>
      <c r="L1400" s="21">
        <f t="shared" si="263"/>
        <v>121.12380579836068</v>
      </c>
      <c r="M1400" s="19">
        <f t="shared" si="267"/>
        <v>2000181.034</v>
      </c>
      <c r="N1400" s="19">
        <f t="shared" si="267"/>
        <v>2422476.1159672136</v>
      </c>
    </row>
    <row r="1401" spans="1:14" x14ac:dyDescent="0.15">
      <c r="A1401" s="7">
        <f t="shared" si="264"/>
        <v>44103</v>
      </c>
      <c r="B1401" s="10">
        <f t="shared" si="265"/>
        <v>2000181.0339255081</v>
      </c>
      <c r="C1401" s="3">
        <f t="shared" si="269"/>
        <v>251.36612021857894</v>
      </c>
      <c r="D1401" s="3">
        <f t="shared" si="258"/>
        <v>250.17043782018442</v>
      </c>
      <c r="E1401" s="3">
        <f t="shared" si="259"/>
        <v>-1.1956823983945242</v>
      </c>
      <c r="F1401" s="3">
        <f t="shared" si="260"/>
        <v>2000179.8382431096</v>
      </c>
      <c r="G1401" s="14">
        <f t="shared" si="261"/>
        <v>2000179.838</v>
      </c>
      <c r="I1401" s="18">
        <f t="shared" si="268"/>
        <v>-2220.1617568936285</v>
      </c>
      <c r="J1401" s="18">
        <f t="shared" si="266"/>
        <v>422546.44808743231</v>
      </c>
      <c r="K1401" s="21">
        <f t="shared" si="262"/>
        <v>100.00899190000001</v>
      </c>
      <c r="L1401" s="21">
        <f t="shared" si="263"/>
        <v>121.13631430437162</v>
      </c>
      <c r="M1401" s="19">
        <f t="shared" si="267"/>
        <v>2000179.8380000002</v>
      </c>
      <c r="N1401" s="19">
        <f t="shared" si="267"/>
        <v>2422726.2860874324</v>
      </c>
    </row>
    <row r="1402" spans="1:14" x14ac:dyDescent="0.15">
      <c r="A1402" s="7">
        <f t="shared" si="264"/>
        <v>44104</v>
      </c>
      <c r="B1402" s="10">
        <f t="shared" si="265"/>
        <v>2000179.8382431096</v>
      </c>
      <c r="C1402" s="3">
        <f t="shared" si="269"/>
        <v>251.36612021857894</v>
      </c>
      <c r="D1402" s="3">
        <f t="shared" si="258"/>
        <v>250.17028827152654</v>
      </c>
      <c r="E1402" s="3">
        <f t="shared" si="259"/>
        <v>-1.1958319470523975</v>
      </c>
      <c r="F1402" s="3">
        <f t="shared" si="260"/>
        <v>2000178.6424111626</v>
      </c>
      <c r="G1402" s="14">
        <f t="shared" si="261"/>
        <v>2000178.642</v>
      </c>
      <c r="I1402" s="18">
        <f t="shared" si="268"/>
        <v>-2221.3575888406808</v>
      </c>
      <c r="J1402" s="18">
        <f t="shared" si="266"/>
        <v>422797.8142076509</v>
      </c>
      <c r="K1402" s="21">
        <f t="shared" si="262"/>
        <v>100.0089321</v>
      </c>
      <c r="L1402" s="21">
        <f t="shared" si="263"/>
        <v>121.14882281038254</v>
      </c>
      <c r="M1402" s="19">
        <f t="shared" si="267"/>
        <v>2000178.642</v>
      </c>
      <c r="N1402" s="19">
        <f t="shared" si="267"/>
        <v>2422976.4562076507</v>
      </c>
    </row>
    <row r="1403" spans="1:14" x14ac:dyDescent="0.15">
      <c r="A1403" s="7">
        <f t="shared" si="264"/>
        <v>44105</v>
      </c>
      <c r="B1403" s="10">
        <f t="shared" si="265"/>
        <v>2000178.6424111626</v>
      </c>
      <c r="C1403" s="3">
        <f t="shared" si="269"/>
        <v>251.36612021857894</v>
      </c>
      <c r="D1403" s="3">
        <f t="shared" si="258"/>
        <v>250.17013870416406</v>
      </c>
      <c r="E1403" s="3">
        <f t="shared" si="259"/>
        <v>-1.195981514414882</v>
      </c>
      <c r="F1403" s="3">
        <f t="shared" si="260"/>
        <v>2000177.4464296482</v>
      </c>
      <c r="G1403" s="14">
        <f t="shared" si="261"/>
        <v>2000177.446</v>
      </c>
      <c r="I1403" s="18">
        <f t="shared" si="268"/>
        <v>-2222.5535703550959</v>
      </c>
      <c r="J1403" s="18">
        <f t="shared" si="266"/>
        <v>423049.18032786949</v>
      </c>
      <c r="K1403" s="21">
        <f t="shared" si="262"/>
        <v>100.00887229999999</v>
      </c>
      <c r="L1403" s="21">
        <f t="shared" si="263"/>
        <v>121.16133131639347</v>
      </c>
      <c r="M1403" s="19">
        <f t="shared" si="267"/>
        <v>2000177.446</v>
      </c>
      <c r="N1403" s="19">
        <f t="shared" si="267"/>
        <v>2423226.6263278695</v>
      </c>
    </row>
    <row r="1404" spans="1:14" x14ac:dyDescent="0.15">
      <c r="A1404" s="7">
        <f t="shared" si="264"/>
        <v>44106</v>
      </c>
      <c r="B1404" s="10">
        <f t="shared" si="265"/>
        <v>2000177.4464296482</v>
      </c>
      <c r="C1404" s="3">
        <f t="shared" si="269"/>
        <v>251.36612021857894</v>
      </c>
      <c r="D1404" s="3">
        <f t="shared" si="258"/>
        <v>250.16998911809461</v>
      </c>
      <c r="E1404" s="3">
        <f t="shared" si="259"/>
        <v>-1.1961311004843367</v>
      </c>
      <c r="F1404" s="3">
        <f t="shared" si="260"/>
        <v>2000176.2502985478</v>
      </c>
      <c r="G1404" s="14">
        <f t="shared" si="261"/>
        <v>2000176.25</v>
      </c>
      <c r="I1404" s="18">
        <f t="shared" si="268"/>
        <v>-2223.7497014555802</v>
      </c>
      <c r="J1404" s="18">
        <f t="shared" si="266"/>
        <v>423300.54644808808</v>
      </c>
      <c r="K1404" s="21">
        <f t="shared" si="262"/>
        <v>100.0088125</v>
      </c>
      <c r="L1404" s="21">
        <f t="shared" si="263"/>
        <v>121.1738398224044</v>
      </c>
      <c r="M1404" s="19">
        <f t="shared" si="267"/>
        <v>2000176.25</v>
      </c>
      <c r="N1404" s="19">
        <f t="shared" si="267"/>
        <v>2423476.7964480878</v>
      </c>
    </row>
    <row r="1405" spans="1:14" x14ac:dyDescent="0.15">
      <c r="A1405" s="7">
        <f t="shared" si="264"/>
        <v>44107</v>
      </c>
      <c r="B1405" s="10">
        <f t="shared" si="265"/>
        <v>2000176.2502985478</v>
      </c>
      <c r="C1405" s="3">
        <f t="shared" si="269"/>
        <v>251.36612021857894</v>
      </c>
      <c r="D1405" s="3">
        <f t="shared" si="258"/>
        <v>250.16983951331582</v>
      </c>
      <c r="E1405" s="3">
        <f t="shared" si="259"/>
        <v>-1.1962807052631206</v>
      </c>
      <c r="F1405" s="3">
        <f t="shared" si="260"/>
        <v>2000175.0540178425</v>
      </c>
      <c r="G1405" s="14">
        <f t="shared" si="261"/>
        <v>2000175.054</v>
      </c>
      <c r="I1405" s="18">
        <f t="shared" si="268"/>
        <v>-2224.9459821608434</v>
      </c>
      <c r="J1405" s="18">
        <f t="shared" si="266"/>
        <v>423551.91256830667</v>
      </c>
      <c r="K1405" s="21">
        <f t="shared" si="262"/>
        <v>100.0087527</v>
      </c>
      <c r="L1405" s="21">
        <f t="shared" si="263"/>
        <v>121.18634832841533</v>
      </c>
      <c r="M1405" s="19">
        <f t="shared" si="267"/>
        <v>2000175.054</v>
      </c>
      <c r="N1405" s="19">
        <f t="shared" si="267"/>
        <v>2423726.9665683066</v>
      </c>
    </row>
    <row r="1406" spans="1:14" x14ac:dyDescent="0.15">
      <c r="A1406" s="7">
        <f t="shared" si="264"/>
        <v>44108</v>
      </c>
      <c r="B1406" s="10">
        <f t="shared" si="265"/>
        <v>2000175.0540178425</v>
      </c>
      <c r="C1406" s="3">
        <f t="shared" si="269"/>
        <v>251.36612021857894</v>
      </c>
      <c r="D1406" s="3">
        <f t="shared" si="258"/>
        <v>250.16968988982541</v>
      </c>
      <c r="E1406" s="3">
        <f t="shared" si="259"/>
        <v>-1.1964303287535358</v>
      </c>
      <c r="F1406" s="3">
        <f t="shared" si="260"/>
        <v>2000173.8575875137</v>
      </c>
      <c r="G1406" s="14">
        <f t="shared" si="261"/>
        <v>2000173.858</v>
      </c>
      <c r="I1406" s="18">
        <f t="shared" si="268"/>
        <v>-2226.1424124895971</v>
      </c>
      <c r="J1406" s="18">
        <f t="shared" si="266"/>
        <v>423803.27868852526</v>
      </c>
      <c r="K1406" s="21">
        <f t="shared" si="262"/>
        <v>100.0086929</v>
      </c>
      <c r="L1406" s="21">
        <f t="shared" si="263"/>
        <v>121.19885683442627</v>
      </c>
      <c r="M1406" s="19">
        <f t="shared" si="267"/>
        <v>2000173.858</v>
      </c>
      <c r="N1406" s="19">
        <f t="shared" si="267"/>
        <v>2423977.1366885253</v>
      </c>
    </row>
    <row r="1407" spans="1:14" x14ac:dyDescent="0.15">
      <c r="A1407" s="7">
        <f t="shared" si="264"/>
        <v>44109</v>
      </c>
      <c r="B1407" s="10">
        <f t="shared" si="265"/>
        <v>2000173.8575875137</v>
      </c>
      <c r="C1407" s="3">
        <f t="shared" si="269"/>
        <v>251.36612021857894</v>
      </c>
      <c r="D1407" s="3">
        <f t="shared" si="258"/>
        <v>250.16954024762097</v>
      </c>
      <c r="E1407" s="3">
        <f t="shared" si="259"/>
        <v>-1.1965799709579699</v>
      </c>
      <c r="F1407" s="3">
        <f t="shared" si="260"/>
        <v>2000172.6610075429</v>
      </c>
      <c r="G1407" s="14">
        <f t="shared" si="261"/>
        <v>2000172.6610000001</v>
      </c>
      <c r="I1407" s="18">
        <f t="shared" si="268"/>
        <v>-2227.3389924605549</v>
      </c>
      <c r="J1407" s="18">
        <f t="shared" si="266"/>
        <v>424054.64480874385</v>
      </c>
      <c r="K1407" s="21">
        <f t="shared" si="262"/>
        <v>100.00863305</v>
      </c>
      <c r="L1407" s="21">
        <f t="shared" si="263"/>
        <v>121.21136529043719</v>
      </c>
      <c r="M1407" s="19">
        <f t="shared" si="267"/>
        <v>2000172.6609999998</v>
      </c>
      <c r="N1407" s="19">
        <f t="shared" si="267"/>
        <v>2424227.3058087439</v>
      </c>
    </row>
    <row r="1408" spans="1:14" x14ac:dyDescent="0.15">
      <c r="A1408" s="7">
        <f t="shared" si="264"/>
        <v>44110</v>
      </c>
      <c r="B1408" s="10">
        <f t="shared" si="265"/>
        <v>2000172.6610075429</v>
      </c>
      <c r="C1408" s="3">
        <f t="shared" si="269"/>
        <v>251.36612021857894</v>
      </c>
      <c r="D1408" s="3">
        <f t="shared" si="258"/>
        <v>250.16939058670022</v>
      </c>
      <c r="E1408" s="3">
        <f t="shared" si="259"/>
        <v>-1.1967296318787248</v>
      </c>
      <c r="F1408" s="3">
        <f t="shared" si="260"/>
        <v>2000171.464277911</v>
      </c>
      <c r="G1408" s="14">
        <f t="shared" si="261"/>
        <v>2000171.4639999999</v>
      </c>
      <c r="I1408" s="18">
        <f t="shared" si="268"/>
        <v>-2228.5357220924334</v>
      </c>
      <c r="J1408" s="18">
        <f t="shared" si="266"/>
        <v>424306.01092896244</v>
      </c>
      <c r="K1408" s="21">
        <f t="shared" si="262"/>
        <v>100.0085732</v>
      </c>
      <c r="L1408" s="21">
        <f t="shared" si="263"/>
        <v>121.22387374644812</v>
      </c>
      <c r="M1408" s="19">
        <f t="shared" si="267"/>
        <v>2000171.4640000002</v>
      </c>
      <c r="N1408" s="19">
        <f t="shared" si="267"/>
        <v>2424477.4749289621</v>
      </c>
    </row>
    <row r="1409" spans="1:14" x14ac:dyDescent="0.15">
      <c r="A1409" s="7">
        <f t="shared" si="264"/>
        <v>44111</v>
      </c>
      <c r="B1409" s="10">
        <f t="shared" si="265"/>
        <v>2000171.464277911</v>
      </c>
      <c r="C1409" s="3">
        <f t="shared" si="269"/>
        <v>251.36612021857894</v>
      </c>
      <c r="D1409" s="3">
        <f t="shared" si="258"/>
        <v>250.16924090706078</v>
      </c>
      <c r="E1409" s="3">
        <f t="shared" si="259"/>
        <v>-1.1968793115181597</v>
      </c>
      <c r="F1409" s="3">
        <f t="shared" si="260"/>
        <v>2000170.2673985995</v>
      </c>
      <c r="G1409" s="14">
        <f t="shared" si="261"/>
        <v>2000170.267</v>
      </c>
      <c r="I1409" s="18">
        <f t="shared" si="268"/>
        <v>-2229.7326014039518</v>
      </c>
      <c r="J1409" s="18">
        <f t="shared" si="266"/>
        <v>424557.37704918103</v>
      </c>
      <c r="K1409" s="21">
        <f t="shared" si="262"/>
        <v>100.00851335</v>
      </c>
      <c r="L1409" s="21">
        <f t="shared" si="263"/>
        <v>121.23638220245905</v>
      </c>
      <c r="M1409" s="19">
        <f t="shared" si="267"/>
        <v>2000170.267</v>
      </c>
      <c r="N1409" s="19">
        <f t="shared" si="267"/>
        <v>2424727.6440491811</v>
      </c>
    </row>
    <row r="1410" spans="1:14" x14ac:dyDescent="0.15">
      <c r="A1410" s="7">
        <f t="shared" si="264"/>
        <v>44112</v>
      </c>
      <c r="B1410" s="10">
        <f t="shared" si="265"/>
        <v>2000170.2673985995</v>
      </c>
      <c r="C1410" s="3">
        <f t="shared" si="269"/>
        <v>251.36612021857894</v>
      </c>
      <c r="D1410" s="3">
        <f t="shared" si="258"/>
        <v>250.16909120870034</v>
      </c>
      <c r="E1410" s="3">
        <f t="shared" si="259"/>
        <v>-1.1970290098786052</v>
      </c>
      <c r="F1410" s="3">
        <f t="shared" si="260"/>
        <v>2000169.0703695896</v>
      </c>
      <c r="G1410" s="14">
        <f t="shared" si="261"/>
        <v>2000169.07</v>
      </c>
      <c r="I1410" s="18">
        <f t="shared" si="268"/>
        <v>-2230.9296304138302</v>
      </c>
      <c r="J1410" s="18">
        <f t="shared" si="266"/>
        <v>424808.74316939962</v>
      </c>
      <c r="K1410" s="21">
        <f t="shared" si="262"/>
        <v>100.0084535</v>
      </c>
      <c r="L1410" s="21">
        <f t="shared" si="263"/>
        <v>121.24889065846997</v>
      </c>
      <c r="M1410" s="19">
        <f t="shared" si="267"/>
        <v>2000169.07</v>
      </c>
      <c r="N1410" s="19">
        <f t="shared" si="267"/>
        <v>2424977.8131693993</v>
      </c>
    </row>
    <row r="1411" spans="1:14" x14ac:dyDescent="0.15">
      <c r="A1411" s="7">
        <f t="shared" si="264"/>
        <v>44113</v>
      </c>
      <c r="B1411" s="10">
        <f t="shared" si="265"/>
        <v>2000169.0703695896</v>
      </c>
      <c r="C1411" s="3">
        <f t="shared" si="269"/>
        <v>251.36612021857894</v>
      </c>
      <c r="D1411" s="3">
        <f t="shared" si="258"/>
        <v>250.16894149161652</v>
      </c>
      <c r="E1411" s="3">
        <f t="shared" si="259"/>
        <v>-1.1971787269624201</v>
      </c>
      <c r="F1411" s="3">
        <f t="shared" si="260"/>
        <v>2000167.8731908626</v>
      </c>
      <c r="G1411" s="14">
        <f t="shared" si="261"/>
        <v>2000167.8729999999</v>
      </c>
      <c r="I1411" s="18">
        <f t="shared" si="268"/>
        <v>-2232.1268091407928</v>
      </c>
      <c r="J1411" s="18">
        <f t="shared" si="266"/>
        <v>425060.10928961821</v>
      </c>
      <c r="K1411" s="21">
        <f t="shared" si="262"/>
        <v>100.00839365</v>
      </c>
      <c r="L1411" s="21">
        <f t="shared" si="263"/>
        <v>121.26139911448091</v>
      </c>
      <c r="M1411" s="19">
        <f t="shared" si="267"/>
        <v>2000167.8730000001</v>
      </c>
      <c r="N1411" s="19">
        <f t="shared" si="267"/>
        <v>2425227.9822896183</v>
      </c>
    </row>
    <row r="1412" spans="1:14" x14ac:dyDescent="0.15">
      <c r="A1412" s="7">
        <f t="shared" si="264"/>
        <v>44114</v>
      </c>
      <c r="B1412" s="10">
        <f t="shared" si="265"/>
        <v>2000167.8731908626</v>
      </c>
      <c r="C1412" s="3">
        <f t="shared" si="269"/>
        <v>251.36612021857894</v>
      </c>
      <c r="D1412" s="3">
        <f t="shared" si="258"/>
        <v>250.16879175580704</v>
      </c>
      <c r="E1412" s="3">
        <f t="shared" si="259"/>
        <v>-1.1973284627719067</v>
      </c>
      <c r="F1412" s="3">
        <f t="shared" si="260"/>
        <v>2000166.6758623999</v>
      </c>
      <c r="G1412" s="14">
        <f t="shared" si="261"/>
        <v>2000166.676</v>
      </c>
      <c r="I1412" s="18">
        <f t="shared" si="268"/>
        <v>-2233.3241376035648</v>
      </c>
      <c r="J1412" s="18">
        <f t="shared" si="266"/>
        <v>425311.4754098368</v>
      </c>
      <c r="K1412" s="21">
        <f t="shared" si="262"/>
        <v>100.0083338</v>
      </c>
      <c r="L1412" s="21">
        <f t="shared" si="263"/>
        <v>121.27390757049184</v>
      </c>
      <c r="M1412" s="19">
        <f t="shared" si="267"/>
        <v>2000166.676</v>
      </c>
      <c r="N1412" s="19">
        <f t="shared" si="267"/>
        <v>2425478.151409837</v>
      </c>
    </row>
    <row r="1413" spans="1:14" x14ac:dyDescent="0.15">
      <c r="A1413" s="7">
        <f t="shared" si="264"/>
        <v>44115</v>
      </c>
      <c r="B1413" s="10">
        <f t="shared" si="265"/>
        <v>2000166.6758623999</v>
      </c>
      <c r="C1413" s="3">
        <f t="shared" si="269"/>
        <v>251.36612021857894</v>
      </c>
      <c r="D1413" s="3">
        <f t="shared" si="258"/>
        <v>250.16864200126949</v>
      </c>
      <c r="E1413" s="3">
        <f t="shared" si="259"/>
        <v>-1.1974782173094525</v>
      </c>
      <c r="F1413" s="3">
        <f t="shared" si="260"/>
        <v>2000165.4783841826</v>
      </c>
      <c r="G1413" s="14">
        <f t="shared" si="261"/>
        <v>2000165.4779999999</v>
      </c>
      <c r="I1413" s="18">
        <f t="shared" si="268"/>
        <v>-2234.5216158208741</v>
      </c>
      <c r="J1413" s="18">
        <f t="shared" si="266"/>
        <v>425562.84153005539</v>
      </c>
      <c r="K1413" s="21">
        <f t="shared" si="262"/>
        <v>100.00827390000001</v>
      </c>
      <c r="L1413" s="21">
        <f t="shared" si="263"/>
        <v>121.28641597650278</v>
      </c>
      <c r="M1413" s="19">
        <f t="shared" si="267"/>
        <v>2000165.4780000001</v>
      </c>
      <c r="N1413" s="19">
        <f t="shared" si="267"/>
        <v>2425728.3195300554</v>
      </c>
    </row>
    <row r="1414" spans="1:14" x14ac:dyDescent="0.15">
      <c r="A1414" s="7">
        <f t="shared" si="264"/>
        <v>44116</v>
      </c>
      <c r="B1414" s="10">
        <f t="shared" si="265"/>
        <v>2000165.4783841826</v>
      </c>
      <c r="C1414" s="3">
        <f t="shared" si="269"/>
        <v>251.36612021857894</v>
      </c>
      <c r="D1414" s="3">
        <f t="shared" si="258"/>
        <v>250.16849222800155</v>
      </c>
      <c r="E1414" s="3">
        <f t="shared" si="259"/>
        <v>-1.1976279905773879</v>
      </c>
      <c r="F1414" s="3">
        <f t="shared" si="260"/>
        <v>2000164.280756192</v>
      </c>
      <c r="G1414" s="14">
        <f t="shared" si="261"/>
        <v>2000164.281</v>
      </c>
      <c r="I1414" s="18">
        <f t="shared" si="268"/>
        <v>-2235.7192438114516</v>
      </c>
      <c r="J1414" s="18">
        <f t="shared" si="266"/>
        <v>425814.20765027398</v>
      </c>
      <c r="K1414" s="21">
        <f t="shared" si="262"/>
        <v>100.00821404999999</v>
      </c>
      <c r="L1414" s="21">
        <f t="shared" si="263"/>
        <v>121.2989244325137</v>
      </c>
      <c r="M1414" s="19">
        <f t="shared" si="267"/>
        <v>2000164.281</v>
      </c>
      <c r="N1414" s="19">
        <f t="shared" si="267"/>
        <v>2425978.488650274</v>
      </c>
    </row>
    <row r="1415" spans="1:14" x14ac:dyDescent="0.15">
      <c r="A1415" s="7">
        <f t="shared" si="264"/>
        <v>44117</v>
      </c>
      <c r="B1415" s="10">
        <f t="shared" si="265"/>
        <v>2000164.280756192</v>
      </c>
      <c r="C1415" s="3">
        <f t="shared" si="269"/>
        <v>251.36612021857894</v>
      </c>
      <c r="D1415" s="3">
        <f t="shared" si="258"/>
        <v>250.1683424360009</v>
      </c>
      <c r="E1415" s="3">
        <f t="shared" si="259"/>
        <v>-1.1977777825780436</v>
      </c>
      <c r="F1415" s="3">
        <f t="shared" si="260"/>
        <v>2000163.0829784095</v>
      </c>
      <c r="G1415" s="14">
        <f t="shared" si="261"/>
        <v>2000163.0830000001</v>
      </c>
      <c r="I1415" s="18">
        <f t="shared" si="268"/>
        <v>-2236.9170215940298</v>
      </c>
      <c r="J1415" s="18">
        <f t="shared" si="266"/>
        <v>426065.57377049257</v>
      </c>
      <c r="K1415" s="21">
        <f t="shared" si="262"/>
        <v>100.00815415</v>
      </c>
      <c r="L1415" s="21">
        <f t="shared" si="263"/>
        <v>121.31143283852462</v>
      </c>
      <c r="M1415" s="19">
        <f t="shared" si="267"/>
        <v>2000163.0829999999</v>
      </c>
      <c r="N1415" s="19">
        <f t="shared" si="267"/>
        <v>2426228.6567704924</v>
      </c>
    </row>
    <row r="1416" spans="1:14" x14ac:dyDescent="0.15">
      <c r="A1416" s="7">
        <f t="shared" si="264"/>
        <v>44118</v>
      </c>
      <c r="B1416" s="10">
        <f t="shared" si="265"/>
        <v>2000163.0829784095</v>
      </c>
      <c r="C1416" s="3">
        <f t="shared" si="269"/>
        <v>251.36612021857894</v>
      </c>
      <c r="D1416" s="3">
        <f t="shared" si="258"/>
        <v>250.16819262526516</v>
      </c>
      <c r="E1416" s="3">
        <f t="shared" si="259"/>
        <v>-1.1979275933137785</v>
      </c>
      <c r="F1416" s="3">
        <f t="shared" si="260"/>
        <v>2000161.8850508162</v>
      </c>
      <c r="G1416" s="14">
        <f t="shared" si="261"/>
        <v>2000161.885</v>
      </c>
      <c r="I1416" s="18">
        <f t="shared" si="268"/>
        <v>-2238.1149491873434</v>
      </c>
      <c r="J1416" s="18">
        <f t="shared" si="266"/>
        <v>426316.93989071116</v>
      </c>
      <c r="K1416" s="21">
        <f t="shared" si="262"/>
        <v>100.00809424999998</v>
      </c>
      <c r="L1416" s="21">
        <f t="shared" si="263"/>
        <v>121.32394124453555</v>
      </c>
      <c r="M1416" s="19">
        <f t="shared" si="267"/>
        <v>2000161.8849999998</v>
      </c>
      <c r="N1416" s="19">
        <f t="shared" si="267"/>
        <v>2426478.8248907109</v>
      </c>
    </row>
    <row r="1417" spans="1:14" x14ac:dyDescent="0.15">
      <c r="A1417" s="7">
        <f t="shared" si="264"/>
        <v>44119</v>
      </c>
      <c r="B1417" s="10">
        <f t="shared" si="265"/>
        <v>2000161.8850508162</v>
      </c>
      <c r="C1417" s="3">
        <f t="shared" si="269"/>
        <v>251.36612021857894</v>
      </c>
      <c r="D1417" s="3">
        <f t="shared" si="258"/>
        <v>250.16804279579205</v>
      </c>
      <c r="E1417" s="3">
        <f t="shared" si="259"/>
        <v>-1.1980774227868949</v>
      </c>
      <c r="F1417" s="3">
        <f t="shared" si="260"/>
        <v>2000160.6869733934</v>
      </c>
      <c r="G1417" s="14">
        <f t="shared" si="261"/>
        <v>2000160.6869999999</v>
      </c>
      <c r="I1417" s="18">
        <f t="shared" si="268"/>
        <v>-2239.3130266101302</v>
      </c>
      <c r="J1417" s="18">
        <f t="shared" si="266"/>
        <v>426568.30601092975</v>
      </c>
      <c r="K1417" s="21">
        <f t="shared" si="262"/>
        <v>100.00803434999999</v>
      </c>
      <c r="L1417" s="21">
        <f t="shared" si="263"/>
        <v>121.33644965054648</v>
      </c>
      <c r="M1417" s="19">
        <f t="shared" si="267"/>
        <v>2000160.6869999999</v>
      </c>
      <c r="N1417" s="19">
        <f t="shared" si="267"/>
        <v>2426728.9930109298</v>
      </c>
    </row>
    <row r="1418" spans="1:14" x14ac:dyDescent="0.15">
      <c r="A1418" s="7">
        <f t="shared" si="264"/>
        <v>44120</v>
      </c>
      <c r="B1418" s="10">
        <f t="shared" si="265"/>
        <v>2000160.6869733934</v>
      </c>
      <c r="C1418" s="3">
        <f t="shared" si="269"/>
        <v>251.36612021857894</v>
      </c>
      <c r="D1418" s="3">
        <f t="shared" si="258"/>
        <v>250.16789294757916</v>
      </c>
      <c r="E1418" s="3">
        <f t="shared" si="259"/>
        <v>-1.1982272709997801</v>
      </c>
      <c r="F1418" s="3">
        <f t="shared" si="260"/>
        <v>2000159.4887461225</v>
      </c>
      <c r="G1418" s="14">
        <f t="shared" si="261"/>
        <v>2000159.4890000001</v>
      </c>
      <c r="I1418" s="18">
        <f t="shared" si="268"/>
        <v>-2240.51125388113</v>
      </c>
      <c r="J1418" s="18">
        <f t="shared" si="266"/>
        <v>426819.67213114834</v>
      </c>
      <c r="K1418" s="21">
        <f t="shared" si="262"/>
        <v>100.00797445000001</v>
      </c>
      <c r="L1418" s="21">
        <f t="shared" si="263"/>
        <v>121.34895805655742</v>
      </c>
      <c r="M1418" s="19">
        <f t="shared" si="267"/>
        <v>2000159.4890000001</v>
      </c>
      <c r="N1418" s="19">
        <f t="shared" si="267"/>
        <v>2426979.1611311482</v>
      </c>
    </row>
    <row r="1419" spans="1:14" x14ac:dyDescent="0.15">
      <c r="A1419" s="7">
        <f t="shared" si="264"/>
        <v>44121</v>
      </c>
      <c r="B1419" s="10">
        <f t="shared" si="265"/>
        <v>2000159.4887461225</v>
      </c>
      <c r="C1419" s="3">
        <f t="shared" si="269"/>
        <v>251.36612021857894</v>
      </c>
      <c r="D1419" s="3">
        <f t="shared" si="258"/>
        <v>250.16774308062415</v>
      </c>
      <c r="E1419" s="3">
        <f t="shared" si="259"/>
        <v>-1.1983771379547932</v>
      </c>
      <c r="F1419" s="3">
        <f t="shared" si="260"/>
        <v>2000158.2903689845</v>
      </c>
      <c r="G1419" s="14">
        <f t="shared" si="261"/>
        <v>2000158.29</v>
      </c>
      <c r="I1419" s="18">
        <f t="shared" si="268"/>
        <v>-2241.7096310190846</v>
      </c>
      <c r="J1419" s="18">
        <f t="shared" si="266"/>
        <v>427071.03825136693</v>
      </c>
      <c r="K1419" s="21">
        <f t="shared" si="262"/>
        <v>100.0079145</v>
      </c>
      <c r="L1419" s="21">
        <f t="shared" si="263"/>
        <v>121.36146641256835</v>
      </c>
      <c r="M1419" s="19">
        <f t="shared" si="267"/>
        <v>2000158.29</v>
      </c>
      <c r="N1419" s="19">
        <f t="shared" si="267"/>
        <v>2427229.328251367</v>
      </c>
    </row>
    <row r="1420" spans="1:14" x14ac:dyDescent="0.15">
      <c r="A1420" s="7">
        <f t="shared" si="264"/>
        <v>44122</v>
      </c>
      <c r="B1420" s="10">
        <f t="shared" si="265"/>
        <v>2000158.2903689845</v>
      </c>
      <c r="C1420" s="3">
        <f t="shared" si="269"/>
        <v>251.36612021857894</v>
      </c>
      <c r="D1420" s="3">
        <f t="shared" ref="D1420:D1483" si="270">B1420*$B$8</f>
        <v>250.16759319492471</v>
      </c>
      <c r="E1420" s="3">
        <f t="shared" ref="E1420:E1483" si="271">D1420-C1420</f>
        <v>-1.1985270236542362</v>
      </c>
      <c r="F1420" s="3">
        <f t="shared" ref="F1420:F1483" si="272">B1420+E1420</f>
        <v>2000157.0918419608</v>
      </c>
      <c r="G1420" s="14">
        <f t="shared" ref="G1420:G1483" si="273">ROUND(B1420+B1420*$B$8-C1420,3)</f>
        <v>2000157.0919999999</v>
      </c>
      <c r="I1420" s="18">
        <f t="shared" si="268"/>
        <v>-2242.9081580427387</v>
      </c>
      <c r="J1420" s="18">
        <f t="shared" si="266"/>
        <v>427322.40437158552</v>
      </c>
      <c r="K1420" s="21">
        <f t="shared" ref="K1420:K1483" si="274">G1420/$E$6*100</f>
        <v>100.00785459999999</v>
      </c>
      <c r="L1420" s="21">
        <f t="shared" ref="L1420:L1483" si="275">K1420+J1420/$E$6*100</f>
        <v>121.37397481857926</v>
      </c>
      <c r="M1420" s="19">
        <f t="shared" si="267"/>
        <v>2000157.0919999999</v>
      </c>
      <c r="N1420" s="19">
        <f t="shared" si="267"/>
        <v>2427479.4963715849</v>
      </c>
    </row>
    <row r="1421" spans="1:14" x14ac:dyDescent="0.15">
      <c r="A1421" s="7">
        <f t="shared" ref="A1421:A1484" si="276">A1420+1</f>
        <v>44123</v>
      </c>
      <c r="B1421" s="10">
        <f t="shared" ref="B1421:B1484" si="277">F1420</f>
        <v>2000157.0918419608</v>
      </c>
      <c r="C1421" s="3">
        <f t="shared" si="269"/>
        <v>251.36612021857894</v>
      </c>
      <c r="D1421" s="3">
        <f t="shared" si="270"/>
        <v>250.16744329047847</v>
      </c>
      <c r="E1421" s="3">
        <f t="shared" si="271"/>
        <v>-1.1986769281004683</v>
      </c>
      <c r="F1421" s="3">
        <f t="shared" si="272"/>
        <v>2000155.8931650326</v>
      </c>
      <c r="G1421" s="14">
        <f t="shared" si="273"/>
        <v>2000155.8929999999</v>
      </c>
      <c r="I1421" s="18">
        <f t="shared" si="268"/>
        <v>-2244.1068349708394</v>
      </c>
      <c r="J1421" s="18">
        <f t="shared" ref="J1421:J1484" si="278">C1421+J1420</f>
        <v>427573.77049180411</v>
      </c>
      <c r="K1421" s="21">
        <f t="shared" si="274"/>
        <v>100.00779465000001</v>
      </c>
      <c r="L1421" s="21">
        <f t="shared" si="275"/>
        <v>121.38648317459021</v>
      </c>
      <c r="M1421" s="19">
        <f t="shared" ref="M1421:N1484" si="279">K1421*$E$6/100</f>
        <v>2000155.8930000002</v>
      </c>
      <c r="N1421" s="19">
        <f t="shared" si="279"/>
        <v>2427729.6634918042</v>
      </c>
    </row>
    <row r="1422" spans="1:14" x14ac:dyDescent="0.15">
      <c r="A1422" s="7">
        <f t="shared" si="276"/>
        <v>44124</v>
      </c>
      <c r="B1422" s="10">
        <f t="shared" si="277"/>
        <v>2000155.8931650326</v>
      </c>
      <c r="C1422" s="3">
        <f t="shared" si="269"/>
        <v>251.36612021857894</v>
      </c>
      <c r="D1422" s="3">
        <f t="shared" si="270"/>
        <v>250.16729336728312</v>
      </c>
      <c r="E1422" s="3">
        <f t="shared" si="271"/>
        <v>-1.19882685129582</v>
      </c>
      <c r="F1422" s="3">
        <f t="shared" si="272"/>
        <v>2000154.6943381813</v>
      </c>
      <c r="G1422" s="14">
        <f t="shared" si="273"/>
        <v>2000154.6939999999</v>
      </c>
      <c r="I1422" s="18">
        <f t="shared" ref="I1422:I1485" si="280">E1422+I1421</f>
        <v>-2245.3056618221353</v>
      </c>
      <c r="J1422" s="18">
        <f t="shared" si="278"/>
        <v>427825.1366120227</v>
      </c>
      <c r="K1422" s="21">
        <f t="shared" si="274"/>
        <v>100.0077347</v>
      </c>
      <c r="L1422" s="21">
        <f t="shared" si="275"/>
        <v>121.39899153060114</v>
      </c>
      <c r="M1422" s="19">
        <f t="shared" si="279"/>
        <v>2000154.6940000001</v>
      </c>
      <c r="N1422" s="19">
        <f t="shared" si="279"/>
        <v>2427979.8306120229</v>
      </c>
    </row>
    <row r="1423" spans="1:14" x14ac:dyDescent="0.15">
      <c r="A1423" s="7">
        <f t="shared" si="276"/>
        <v>44125</v>
      </c>
      <c r="B1423" s="10">
        <f t="shared" si="277"/>
        <v>2000154.6943381813</v>
      </c>
      <c r="C1423" s="3">
        <f t="shared" si="269"/>
        <v>251.36612021857894</v>
      </c>
      <c r="D1423" s="3">
        <f t="shared" si="270"/>
        <v>250.16714342533626</v>
      </c>
      <c r="E1423" s="3">
        <f t="shared" si="271"/>
        <v>-1.1989767932426787</v>
      </c>
      <c r="F1423" s="3">
        <f t="shared" si="272"/>
        <v>2000153.495361388</v>
      </c>
      <c r="G1423" s="14">
        <f t="shared" si="273"/>
        <v>2000153.4950000001</v>
      </c>
      <c r="I1423" s="18">
        <f t="shared" si="280"/>
        <v>-2246.5046386153781</v>
      </c>
      <c r="J1423" s="18">
        <f t="shared" si="278"/>
        <v>428076.50273224129</v>
      </c>
      <c r="K1423" s="21">
        <f t="shared" si="274"/>
        <v>100.00767475000001</v>
      </c>
      <c r="L1423" s="21">
        <f t="shared" si="275"/>
        <v>121.41149988661206</v>
      </c>
      <c r="M1423" s="19">
        <f t="shared" si="279"/>
        <v>2000153.4950000001</v>
      </c>
      <c r="N1423" s="19">
        <f t="shared" si="279"/>
        <v>2428229.9977322412</v>
      </c>
    </row>
    <row r="1424" spans="1:14" x14ac:dyDescent="0.15">
      <c r="A1424" s="7">
        <f t="shared" si="276"/>
        <v>44126</v>
      </c>
      <c r="B1424" s="10">
        <f t="shared" si="277"/>
        <v>2000153.495361388</v>
      </c>
      <c r="C1424" s="3">
        <f t="shared" si="269"/>
        <v>251.36612021857894</v>
      </c>
      <c r="D1424" s="3">
        <f t="shared" si="270"/>
        <v>250.1669934646356</v>
      </c>
      <c r="E1424" s="3">
        <f t="shared" si="271"/>
        <v>-1.1991267539433466</v>
      </c>
      <c r="F1424" s="3">
        <f t="shared" si="272"/>
        <v>2000152.296234634</v>
      </c>
      <c r="G1424" s="14">
        <f t="shared" si="273"/>
        <v>2000152.2960000001</v>
      </c>
      <c r="I1424" s="18">
        <f t="shared" si="280"/>
        <v>-2247.7037653693214</v>
      </c>
      <c r="J1424" s="18">
        <f t="shared" si="278"/>
        <v>428327.86885245988</v>
      </c>
      <c r="K1424" s="21">
        <f t="shared" si="274"/>
        <v>100.0076148</v>
      </c>
      <c r="L1424" s="21">
        <f t="shared" si="275"/>
        <v>121.42400824262299</v>
      </c>
      <c r="M1424" s="19">
        <f t="shared" si="279"/>
        <v>2000152.2959999999</v>
      </c>
      <c r="N1424" s="19">
        <f t="shared" si="279"/>
        <v>2428480.1648524599</v>
      </c>
    </row>
    <row r="1425" spans="1:14" x14ac:dyDescent="0.15">
      <c r="A1425" s="7">
        <f t="shared" si="276"/>
        <v>44127</v>
      </c>
      <c r="B1425" s="10">
        <f t="shared" si="277"/>
        <v>2000152.296234634</v>
      </c>
      <c r="C1425" s="3">
        <f t="shared" si="269"/>
        <v>251.36612021857894</v>
      </c>
      <c r="D1425" s="3">
        <f t="shared" si="270"/>
        <v>250.16684348517876</v>
      </c>
      <c r="E1425" s="3">
        <f t="shared" si="271"/>
        <v>-1.1992767334001826</v>
      </c>
      <c r="F1425" s="3">
        <f t="shared" si="272"/>
        <v>2000151.0969579006</v>
      </c>
      <c r="G1425" s="14">
        <f t="shared" si="273"/>
        <v>2000151.0970000001</v>
      </c>
      <c r="I1425" s="18">
        <f t="shared" si="280"/>
        <v>-2248.9030421027214</v>
      </c>
      <c r="J1425" s="18">
        <f t="shared" si="278"/>
        <v>428579.23497267847</v>
      </c>
      <c r="K1425" s="21">
        <f t="shared" si="274"/>
        <v>100.00755485000002</v>
      </c>
      <c r="L1425" s="21">
        <f t="shared" si="275"/>
        <v>121.43651659863394</v>
      </c>
      <c r="M1425" s="19">
        <f t="shared" si="279"/>
        <v>2000151.0970000005</v>
      </c>
      <c r="N1425" s="19">
        <f t="shared" si="279"/>
        <v>2428730.3319726791</v>
      </c>
    </row>
    <row r="1426" spans="1:14" x14ac:dyDescent="0.15">
      <c r="A1426" s="7">
        <f t="shared" si="276"/>
        <v>44128</v>
      </c>
      <c r="B1426" s="10">
        <f t="shared" si="277"/>
        <v>2000151.0969579006</v>
      </c>
      <c r="C1426" s="3">
        <f t="shared" si="269"/>
        <v>251.36612021857894</v>
      </c>
      <c r="D1426" s="3">
        <f t="shared" si="270"/>
        <v>250.1666934869634</v>
      </c>
      <c r="E1426" s="3">
        <f t="shared" si="271"/>
        <v>-1.1994267316155458</v>
      </c>
      <c r="F1426" s="3">
        <f t="shared" si="272"/>
        <v>2000149.897531169</v>
      </c>
      <c r="G1426" s="14">
        <f t="shared" si="273"/>
        <v>2000149.898</v>
      </c>
      <c r="I1426" s="18">
        <f t="shared" si="280"/>
        <v>-2250.1024688343368</v>
      </c>
      <c r="J1426" s="18">
        <f t="shared" si="278"/>
        <v>428830.60109289706</v>
      </c>
      <c r="K1426" s="21">
        <f t="shared" si="274"/>
        <v>100.00749490000001</v>
      </c>
      <c r="L1426" s="21">
        <f t="shared" si="275"/>
        <v>121.44902495464487</v>
      </c>
      <c r="M1426" s="19">
        <f t="shared" si="279"/>
        <v>2000149.898</v>
      </c>
      <c r="N1426" s="19">
        <f t="shared" si="279"/>
        <v>2428980.4990928974</v>
      </c>
    </row>
    <row r="1427" spans="1:14" x14ac:dyDescent="0.15">
      <c r="A1427" s="7">
        <f t="shared" si="276"/>
        <v>44129</v>
      </c>
      <c r="B1427" s="10">
        <f t="shared" si="277"/>
        <v>2000149.897531169</v>
      </c>
      <c r="C1427" s="3">
        <f t="shared" ref="C1427:C1490" si="281">$N$8*$E$6/100</f>
        <v>251.36612021857894</v>
      </c>
      <c r="D1427" s="3">
        <f t="shared" si="270"/>
        <v>250.1665434699872</v>
      </c>
      <c r="E1427" s="3">
        <f t="shared" si="271"/>
        <v>-1.1995767485917384</v>
      </c>
      <c r="F1427" s="3">
        <f t="shared" si="272"/>
        <v>2000148.6979544205</v>
      </c>
      <c r="G1427" s="14">
        <f t="shared" si="273"/>
        <v>2000148.6980000001</v>
      </c>
      <c r="I1427" s="18">
        <f t="shared" si="280"/>
        <v>-2251.3020455829287</v>
      </c>
      <c r="J1427" s="18">
        <f t="shared" si="278"/>
        <v>429081.96721311565</v>
      </c>
      <c r="K1427" s="21">
        <f t="shared" si="274"/>
        <v>100.00743490000002</v>
      </c>
      <c r="L1427" s="21">
        <f t="shared" si="275"/>
        <v>121.4615332606558</v>
      </c>
      <c r="M1427" s="19">
        <f t="shared" si="279"/>
        <v>2000148.6980000003</v>
      </c>
      <c r="N1427" s="19">
        <f t="shared" si="279"/>
        <v>2429230.665213116</v>
      </c>
    </row>
    <row r="1428" spans="1:14" x14ac:dyDescent="0.15">
      <c r="A1428" s="7">
        <f t="shared" si="276"/>
        <v>44130</v>
      </c>
      <c r="B1428" s="10">
        <f t="shared" si="277"/>
        <v>2000148.6979544205</v>
      </c>
      <c r="C1428" s="3">
        <f t="shared" si="281"/>
        <v>251.36612021857894</v>
      </c>
      <c r="D1428" s="3">
        <f t="shared" si="270"/>
        <v>250.16639343424779</v>
      </c>
      <c r="E1428" s="3">
        <f t="shared" si="271"/>
        <v>-1.1997267843311477</v>
      </c>
      <c r="F1428" s="3">
        <f t="shared" si="272"/>
        <v>2000147.4982276361</v>
      </c>
      <c r="G1428" s="14">
        <f t="shared" si="273"/>
        <v>2000147.4979999999</v>
      </c>
      <c r="I1428" s="18">
        <f t="shared" si="280"/>
        <v>-2252.5017723672599</v>
      </c>
      <c r="J1428" s="18">
        <f t="shared" si="278"/>
        <v>429333.33333333425</v>
      </c>
      <c r="K1428" s="21">
        <f t="shared" si="274"/>
        <v>100.0073749</v>
      </c>
      <c r="L1428" s="21">
        <f t="shared" si="275"/>
        <v>121.47404156666671</v>
      </c>
      <c r="M1428" s="19">
        <f t="shared" si="279"/>
        <v>2000147.4980000001</v>
      </c>
      <c r="N1428" s="19">
        <f t="shared" si="279"/>
        <v>2429480.8313333341</v>
      </c>
    </row>
    <row r="1429" spans="1:14" x14ac:dyDescent="0.15">
      <c r="A1429" s="7">
        <f t="shared" si="276"/>
        <v>44131</v>
      </c>
      <c r="B1429" s="10">
        <f t="shared" si="277"/>
        <v>2000147.4982276361</v>
      </c>
      <c r="C1429" s="3">
        <f t="shared" si="281"/>
        <v>251.36612021857894</v>
      </c>
      <c r="D1429" s="3">
        <f t="shared" si="270"/>
        <v>250.16624337974281</v>
      </c>
      <c r="E1429" s="3">
        <f t="shared" si="271"/>
        <v>-1.1998768388361327</v>
      </c>
      <c r="F1429" s="3">
        <f t="shared" si="272"/>
        <v>2000146.2983507973</v>
      </c>
      <c r="G1429" s="14">
        <f t="shared" si="273"/>
        <v>2000146.298</v>
      </c>
      <c r="I1429" s="18">
        <f t="shared" si="280"/>
        <v>-2253.7016492060961</v>
      </c>
      <c r="J1429" s="18">
        <f t="shared" si="278"/>
        <v>429584.69945355284</v>
      </c>
      <c r="K1429" s="21">
        <f t="shared" si="274"/>
        <v>100.00731489999998</v>
      </c>
      <c r="L1429" s="21">
        <f t="shared" si="275"/>
        <v>121.48654987267763</v>
      </c>
      <c r="M1429" s="19">
        <f t="shared" si="279"/>
        <v>2000146.2979999995</v>
      </c>
      <c r="N1429" s="19">
        <f t="shared" si="279"/>
        <v>2429730.9974535527</v>
      </c>
    </row>
    <row r="1430" spans="1:14" x14ac:dyDescent="0.15">
      <c r="A1430" s="7">
        <f t="shared" si="276"/>
        <v>44132</v>
      </c>
      <c r="B1430" s="10">
        <f t="shared" si="277"/>
        <v>2000146.2983507973</v>
      </c>
      <c r="C1430" s="3">
        <f t="shared" si="281"/>
        <v>251.36612021857894</v>
      </c>
      <c r="D1430" s="3">
        <f t="shared" si="270"/>
        <v>250.16609330646995</v>
      </c>
      <c r="E1430" s="3">
        <f t="shared" si="271"/>
        <v>-1.2000269121089957</v>
      </c>
      <c r="F1430" s="3">
        <f t="shared" si="272"/>
        <v>2000145.0983238851</v>
      </c>
      <c r="G1430" s="14">
        <f t="shared" si="273"/>
        <v>2000145.098</v>
      </c>
      <c r="I1430" s="18">
        <f t="shared" si="280"/>
        <v>-2254.9016761182052</v>
      </c>
      <c r="J1430" s="18">
        <f t="shared" si="278"/>
        <v>429836.06557377143</v>
      </c>
      <c r="K1430" s="21">
        <f t="shared" si="274"/>
        <v>100.00725489999999</v>
      </c>
      <c r="L1430" s="21">
        <f t="shared" si="275"/>
        <v>121.49905817868856</v>
      </c>
      <c r="M1430" s="19">
        <f t="shared" si="279"/>
        <v>2000145.0979999998</v>
      </c>
      <c r="N1430" s="19">
        <f t="shared" si="279"/>
        <v>2429981.1635737712</v>
      </c>
    </row>
    <row r="1431" spans="1:14" x14ac:dyDescent="0.15">
      <c r="A1431" s="7">
        <f t="shared" si="276"/>
        <v>44133</v>
      </c>
      <c r="B1431" s="10">
        <f t="shared" si="277"/>
        <v>2000145.0983238851</v>
      </c>
      <c r="C1431" s="3">
        <f t="shared" si="281"/>
        <v>251.36612021857894</v>
      </c>
      <c r="D1431" s="3">
        <f t="shared" si="270"/>
        <v>250.16594321442682</v>
      </c>
      <c r="E1431" s="3">
        <f t="shared" si="271"/>
        <v>-1.200177004152124</v>
      </c>
      <c r="F1431" s="3">
        <f t="shared" si="272"/>
        <v>2000143.898146881</v>
      </c>
      <c r="G1431" s="14">
        <f t="shared" si="273"/>
        <v>2000143.898</v>
      </c>
      <c r="I1431" s="18">
        <f t="shared" si="280"/>
        <v>-2256.1018531223572</v>
      </c>
      <c r="J1431" s="18">
        <f t="shared" si="278"/>
        <v>430087.43169399002</v>
      </c>
      <c r="K1431" s="21">
        <f t="shared" si="274"/>
        <v>100.0071949</v>
      </c>
      <c r="L1431" s="21">
        <f t="shared" si="275"/>
        <v>121.5115664846995</v>
      </c>
      <c r="M1431" s="19">
        <f t="shared" si="279"/>
        <v>2000143.898</v>
      </c>
      <c r="N1431" s="19">
        <f t="shared" si="279"/>
        <v>2430231.3296939898</v>
      </c>
    </row>
    <row r="1432" spans="1:14" x14ac:dyDescent="0.15">
      <c r="A1432" s="7">
        <f t="shared" si="276"/>
        <v>44134</v>
      </c>
      <c r="B1432" s="10">
        <f t="shared" si="277"/>
        <v>2000143.898146881</v>
      </c>
      <c r="C1432" s="3">
        <f t="shared" si="281"/>
        <v>251.36612021857894</v>
      </c>
      <c r="D1432" s="3">
        <f t="shared" si="270"/>
        <v>250.16579310361109</v>
      </c>
      <c r="E1432" s="3">
        <f t="shared" si="271"/>
        <v>-1.2003271149678483</v>
      </c>
      <c r="F1432" s="3">
        <f t="shared" si="272"/>
        <v>2000142.6978197661</v>
      </c>
      <c r="G1432" s="14">
        <f t="shared" si="273"/>
        <v>2000142.6980000001</v>
      </c>
      <c r="I1432" s="18">
        <f t="shared" si="280"/>
        <v>-2257.302180237325</v>
      </c>
      <c r="J1432" s="18">
        <f t="shared" si="278"/>
        <v>430338.79781420861</v>
      </c>
      <c r="K1432" s="21">
        <f t="shared" si="274"/>
        <v>100.0071349</v>
      </c>
      <c r="L1432" s="21">
        <f t="shared" si="275"/>
        <v>121.52407479071043</v>
      </c>
      <c r="M1432" s="19">
        <f t="shared" si="279"/>
        <v>2000142.6979999999</v>
      </c>
      <c r="N1432" s="19">
        <f t="shared" si="279"/>
        <v>2430481.4958142089</v>
      </c>
    </row>
    <row r="1433" spans="1:14" x14ac:dyDescent="0.15">
      <c r="A1433" s="7">
        <f t="shared" si="276"/>
        <v>44135</v>
      </c>
      <c r="B1433" s="10">
        <f t="shared" si="277"/>
        <v>2000142.6978197661</v>
      </c>
      <c r="C1433" s="3">
        <f t="shared" si="281"/>
        <v>251.36612021857894</v>
      </c>
      <c r="D1433" s="3">
        <f t="shared" si="270"/>
        <v>250.16564297402044</v>
      </c>
      <c r="E1433" s="3">
        <f t="shared" si="271"/>
        <v>-1.200477244558499</v>
      </c>
      <c r="F1433" s="3">
        <f t="shared" si="272"/>
        <v>2000141.4973425216</v>
      </c>
      <c r="G1433" s="14">
        <f t="shared" si="273"/>
        <v>2000141.497</v>
      </c>
      <c r="I1433" s="18">
        <f t="shared" si="280"/>
        <v>-2258.5026574818835</v>
      </c>
      <c r="J1433" s="18">
        <f t="shared" si="278"/>
        <v>430590.1639344272</v>
      </c>
      <c r="K1433" s="21">
        <f t="shared" si="274"/>
        <v>100.00707485</v>
      </c>
      <c r="L1433" s="21">
        <f t="shared" si="275"/>
        <v>121.53658304672135</v>
      </c>
      <c r="M1433" s="19">
        <f t="shared" si="279"/>
        <v>2000141.497</v>
      </c>
      <c r="N1433" s="19">
        <f t="shared" si="279"/>
        <v>2430731.6609344273</v>
      </c>
    </row>
    <row r="1434" spans="1:14" x14ac:dyDescent="0.15">
      <c r="A1434" s="7">
        <f t="shared" si="276"/>
        <v>44136</v>
      </c>
      <c r="B1434" s="10">
        <f t="shared" si="277"/>
        <v>2000141.4973425216</v>
      </c>
      <c r="C1434" s="3">
        <f t="shared" si="281"/>
        <v>251.36612021857894</v>
      </c>
      <c r="D1434" s="3">
        <f t="shared" si="270"/>
        <v>250.16549282565248</v>
      </c>
      <c r="E1434" s="3">
        <f t="shared" si="271"/>
        <v>-1.2006273929264637</v>
      </c>
      <c r="F1434" s="3">
        <f t="shared" si="272"/>
        <v>2000140.2967151287</v>
      </c>
      <c r="G1434" s="14">
        <f t="shared" si="273"/>
        <v>2000140.297</v>
      </c>
      <c r="I1434" s="18">
        <f t="shared" si="280"/>
        <v>-2259.7032848748099</v>
      </c>
      <c r="J1434" s="18">
        <f t="shared" si="278"/>
        <v>430841.53005464579</v>
      </c>
      <c r="K1434" s="21">
        <f t="shared" si="274"/>
        <v>100.00701485</v>
      </c>
      <c r="L1434" s="21">
        <f t="shared" si="275"/>
        <v>121.54909135273229</v>
      </c>
      <c r="M1434" s="19">
        <f t="shared" si="279"/>
        <v>2000140.2970000003</v>
      </c>
      <c r="N1434" s="19">
        <f t="shared" si="279"/>
        <v>2430981.8270546459</v>
      </c>
    </row>
    <row r="1435" spans="1:14" x14ac:dyDescent="0.15">
      <c r="A1435" s="7">
        <f t="shared" si="276"/>
        <v>44137</v>
      </c>
      <c r="B1435" s="10">
        <f t="shared" si="277"/>
        <v>2000140.2967151287</v>
      </c>
      <c r="C1435" s="3">
        <f t="shared" si="281"/>
        <v>251.36612021857894</v>
      </c>
      <c r="D1435" s="3">
        <f t="shared" si="270"/>
        <v>250.1653426585049</v>
      </c>
      <c r="E1435" s="3">
        <f t="shared" si="271"/>
        <v>-1.2007775600740445</v>
      </c>
      <c r="F1435" s="3">
        <f t="shared" si="272"/>
        <v>2000139.0959375687</v>
      </c>
      <c r="G1435" s="14">
        <f t="shared" si="273"/>
        <v>2000139.0959999999</v>
      </c>
      <c r="I1435" s="18">
        <f t="shared" si="280"/>
        <v>-2260.9040624348841</v>
      </c>
      <c r="J1435" s="18">
        <f t="shared" si="278"/>
        <v>431092.89617486438</v>
      </c>
      <c r="K1435" s="21">
        <f t="shared" si="274"/>
        <v>100.00695479999999</v>
      </c>
      <c r="L1435" s="21">
        <f t="shared" si="275"/>
        <v>121.56159960874321</v>
      </c>
      <c r="M1435" s="19">
        <f t="shared" si="279"/>
        <v>2000139.0959999997</v>
      </c>
      <c r="N1435" s="19">
        <f t="shared" si="279"/>
        <v>2431231.9921748643</v>
      </c>
    </row>
    <row r="1436" spans="1:14" x14ac:dyDescent="0.15">
      <c r="A1436" s="7">
        <f t="shared" si="276"/>
        <v>44138</v>
      </c>
      <c r="B1436" s="10">
        <f t="shared" si="277"/>
        <v>2000139.0959375687</v>
      </c>
      <c r="C1436" s="3">
        <f t="shared" si="281"/>
        <v>251.36612021857894</v>
      </c>
      <c r="D1436" s="3">
        <f t="shared" si="270"/>
        <v>250.16519247257531</v>
      </c>
      <c r="E1436" s="3">
        <f t="shared" si="271"/>
        <v>-1.2009277460036287</v>
      </c>
      <c r="F1436" s="3">
        <f t="shared" si="272"/>
        <v>2000137.8950098227</v>
      </c>
      <c r="G1436" s="14">
        <f t="shared" si="273"/>
        <v>2000137.895</v>
      </c>
      <c r="I1436" s="18">
        <f t="shared" si="280"/>
        <v>-2262.1049901808879</v>
      </c>
      <c r="J1436" s="18">
        <f t="shared" si="278"/>
        <v>431344.26229508297</v>
      </c>
      <c r="K1436" s="21">
        <f t="shared" si="274"/>
        <v>100.00689475</v>
      </c>
      <c r="L1436" s="21">
        <f t="shared" si="275"/>
        <v>121.57410786475415</v>
      </c>
      <c r="M1436" s="19">
        <f t="shared" si="279"/>
        <v>2000137.895</v>
      </c>
      <c r="N1436" s="19">
        <f t="shared" si="279"/>
        <v>2431482.1572950832</v>
      </c>
    </row>
    <row r="1437" spans="1:14" x14ac:dyDescent="0.15">
      <c r="A1437" s="7">
        <f t="shared" si="276"/>
        <v>44139</v>
      </c>
      <c r="B1437" s="10">
        <f t="shared" si="277"/>
        <v>2000137.8950098227</v>
      </c>
      <c r="C1437" s="3">
        <f t="shared" si="281"/>
        <v>251.36612021857894</v>
      </c>
      <c r="D1437" s="3">
        <f t="shared" si="270"/>
        <v>250.16504226786137</v>
      </c>
      <c r="E1437" s="3">
        <f t="shared" si="271"/>
        <v>-1.2010779507175755</v>
      </c>
      <c r="F1437" s="3">
        <f t="shared" si="272"/>
        <v>2000136.693931872</v>
      </c>
      <c r="G1437" s="14">
        <f t="shared" si="273"/>
        <v>2000136.6939999999</v>
      </c>
      <c r="I1437" s="18">
        <f t="shared" si="280"/>
        <v>-2263.3060681316056</v>
      </c>
      <c r="J1437" s="18">
        <f t="shared" si="278"/>
        <v>431595.62841530156</v>
      </c>
      <c r="K1437" s="21">
        <f t="shared" si="274"/>
        <v>100.0068347</v>
      </c>
      <c r="L1437" s="21">
        <f t="shared" si="275"/>
        <v>121.58661612076509</v>
      </c>
      <c r="M1437" s="19">
        <f t="shared" si="279"/>
        <v>2000136.6940000001</v>
      </c>
      <c r="N1437" s="19">
        <f t="shared" si="279"/>
        <v>2431732.3224153016</v>
      </c>
    </row>
    <row r="1438" spans="1:14" x14ac:dyDescent="0.15">
      <c r="A1438" s="7">
        <f t="shared" si="276"/>
        <v>44140</v>
      </c>
      <c r="B1438" s="10">
        <f t="shared" si="277"/>
        <v>2000136.693931872</v>
      </c>
      <c r="C1438" s="3">
        <f t="shared" si="281"/>
        <v>251.36612021857894</v>
      </c>
      <c r="D1438" s="3">
        <f t="shared" si="270"/>
        <v>250.16489204436076</v>
      </c>
      <c r="E1438" s="3">
        <f t="shared" si="271"/>
        <v>-1.201228174218187</v>
      </c>
      <c r="F1438" s="3">
        <f t="shared" si="272"/>
        <v>2000135.4927036979</v>
      </c>
      <c r="G1438" s="14">
        <f t="shared" si="273"/>
        <v>2000135.493</v>
      </c>
      <c r="I1438" s="18">
        <f t="shared" si="280"/>
        <v>-2264.5072963058237</v>
      </c>
      <c r="J1438" s="18">
        <f t="shared" si="278"/>
        <v>431846.99453552015</v>
      </c>
      <c r="K1438" s="21">
        <f t="shared" si="274"/>
        <v>100.00677465000001</v>
      </c>
      <c r="L1438" s="21">
        <f t="shared" si="275"/>
        <v>121.59912437677602</v>
      </c>
      <c r="M1438" s="19">
        <f t="shared" si="279"/>
        <v>2000135.493</v>
      </c>
      <c r="N1438" s="19">
        <f t="shared" si="279"/>
        <v>2431982.4875355205</v>
      </c>
    </row>
    <row r="1439" spans="1:14" x14ac:dyDescent="0.15">
      <c r="A1439" s="7">
        <f t="shared" si="276"/>
        <v>44141</v>
      </c>
      <c r="B1439" s="10">
        <f t="shared" si="277"/>
        <v>2000135.4927036979</v>
      </c>
      <c r="C1439" s="3">
        <f t="shared" si="281"/>
        <v>251.36612021857894</v>
      </c>
      <c r="D1439" s="3">
        <f t="shared" si="270"/>
        <v>250.16474180207112</v>
      </c>
      <c r="E1439" s="3">
        <f t="shared" si="271"/>
        <v>-1.2013784165078221</v>
      </c>
      <c r="F1439" s="3">
        <f t="shared" si="272"/>
        <v>2000134.2913252814</v>
      </c>
      <c r="G1439" s="14">
        <f t="shared" si="273"/>
        <v>2000134.291</v>
      </c>
      <c r="I1439" s="18">
        <f t="shared" si="280"/>
        <v>-2265.7086747223316</v>
      </c>
      <c r="J1439" s="18">
        <f t="shared" si="278"/>
        <v>432098.36065573874</v>
      </c>
      <c r="K1439" s="21">
        <f t="shared" si="274"/>
        <v>100.00671455000001</v>
      </c>
      <c r="L1439" s="21">
        <f t="shared" si="275"/>
        <v>121.61163258278695</v>
      </c>
      <c r="M1439" s="19">
        <f t="shared" si="279"/>
        <v>2000134.2910000002</v>
      </c>
      <c r="N1439" s="19">
        <f t="shared" si="279"/>
        <v>2432232.6516557392</v>
      </c>
    </row>
    <row r="1440" spans="1:14" x14ac:dyDescent="0.15">
      <c r="A1440" s="7">
        <f t="shared" si="276"/>
        <v>44142</v>
      </c>
      <c r="B1440" s="10">
        <f t="shared" si="277"/>
        <v>2000134.2913252814</v>
      </c>
      <c r="C1440" s="3">
        <f t="shared" si="281"/>
        <v>251.36612021857894</v>
      </c>
      <c r="D1440" s="3">
        <f t="shared" si="270"/>
        <v>250.16459154099007</v>
      </c>
      <c r="E1440" s="3">
        <f t="shared" si="271"/>
        <v>-1.2015286775888683</v>
      </c>
      <c r="F1440" s="3">
        <f t="shared" si="272"/>
        <v>2000133.0897966039</v>
      </c>
      <c r="G1440" s="14">
        <f t="shared" si="273"/>
        <v>2000133.09</v>
      </c>
      <c r="I1440" s="18">
        <f t="shared" si="280"/>
        <v>-2266.9102033999206</v>
      </c>
      <c r="J1440" s="18">
        <f t="shared" si="278"/>
        <v>432349.72677595733</v>
      </c>
      <c r="K1440" s="21">
        <f t="shared" si="274"/>
        <v>100.00665450000001</v>
      </c>
      <c r="L1440" s="21">
        <f t="shared" si="275"/>
        <v>121.62414083879787</v>
      </c>
      <c r="M1440" s="19">
        <f t="shared" si="279"/>
        <v>2000133.0900000003</v>
      </c>
      <c r="N1440" s="19">
        <f t="shared" si="279"/>
        <v>2432482.8167759571</v>
      </c>
    </row>
    <row r="1441" spans="1:14" x14ac:dyDescent="0.15">
      <c r="A1441" s="7">
        <f t="shared" si="276"/>
        <v>44143</v>
      </c>
      <c r="B1441" s="10">
        <f t="shared" si="277"/>
        <v>2000133.0897966039</v>
      </c>
      <c r="C1441" s="3">
        <f t="shared" si="281"/>
        <v>251.36612021857894</v>
      </c>
      <c r="D1441" s="3">
        <f t="shared" si="270"/>
        <v>250.16444126111531</v>
      </c>
      <c r="E1441" s="3">
        <f t="shared" si="271"/>
        <v>-1.2016789574636277</v>
      </c>
      <c r="F1441" s="3">
        <f t="shared" si="272"/>
        <v>2000131.8881176463</v>
      </c>
      <c r="G1441" s="14">
        <f t="shared" si="273"/>
        <v>2000131.888</v>
      </c>
      <c r="I1441" s="18">
        <f t="shared" si="280"/>
        <v>-2268.1118823573843</v>
      </c>
      <c r="J1441" s="18">
        <f t="shared" si="278"/>
        <v>432601.09289617592</v>
      </c>
      <c r="K1441" s="21">
        <f t="shared" si="274"/>
        <v>100.0065944</v>
      </c>
      <c r="L1441" s="21">
        <f t="shared" si="275"/>
        <v>121.63664904480879</v>
      </c>
      <c r="M1441" s="19">
        <f t="shared" si="279"/>
        <v>2000131.8879999998</v>
      </c>
      <c r="N1441" s="19">
        <f t="shared" si="279"/>
        <v>2432732.9808961758</v>
      </c>
    </row>
    <row r="1442" spans="1:14" x14ac:dyDescent="0.15">
      <c r="A1442" s="7">
        <f t="shared" si="276"/>
        <v>44144</v>
      </c>
      <c r="B1442" s="10">
        <f t="shared" si="277"/>
        <v>2000131.8881176463</v>
      </c>
      <c r="C1442" s="3">
        <f t="shared" si="281"/>
        <v>251.36612021857894</v>
      </c>
      <c r="D1442" s="3">
        <f t="shared" si="270"/>
        <v>250.16429096244443</v>
      </c>
      <c r="E1442" s="3">
        <f t="shared" si="271"/>
        <v>-1.2018292561345163</v>
      </c>
      <c r="F1442" s="3">
        <f t="shared" si="272"/>
        <v>2000130.6862883903</v>
      </c>
      <c r="G1442" s="14">
        <f t="shared" si="273"/>
        <v>2000130.686</v>
      </c>
      <c r="I1442" s="18">
        <f t="shared" si="280"/>
        <v>-2269.313711613519</v>
      </c>
      <c r="J1442" s="18">
        <f t="shared" si="278"/>
        <v>432852.45901639451</v>
      </c>
      <c r="K1442" s="21">
        <f t="shared" si="274"/>
        <v>100.0065343</v>
      </c>
      <c r="L1442" s="21">
        <f t="shared" si="275"/>
        <v>121.64915725081973</v>
      </c>
      <c r="M1442" s="19">
        <f t="shared" si="279"/>
        <v>2000130.686</v>
      </c>
      <c r="N1442" s="19">
        <f t="shared" si="279"/>
        <v>2432983.1450163946</v>
      </c>
    </row>
    <row r="1443" spans="1:14" x14ac:dyDescent="0.15">
      <c r="A1443" s="7">
        <f t="shared" si="276"/>
        <v>44145</v>
      </c>
      <c r="B1443" s="10">
        <f t="shared" si="277"/>
        <v>2000130.6862883903</v>
      </c>
      <c r="C1443" s="3">
        <f t="shared" si="281"/>
        <v>251.36612021857894</v>
      </c>
      <c r="D1443" s="3">
        <f t="shared" si="270"/>
        <v>250.16414064497511</v>
      </c>
      <c r="E1443" s="3">
        <f t="shared" si="271"/>
        <v>-1.2019795736038361</v>
      </c>
      <c r="F1443" s="3">
        <f t="shared" si="272"/>
        <v>2000129.4843088167</v>
      </c>
      <c r="G1443" s="14">
        <f t="shared" si="273"/>
        <v>2000129.4839999999</v>
      </c>
      <c r="I1443" s="18">
        <f t="shared" si="280"/>
        <v>-2270.5156911871227</v>
      </c>
      <c r="J1443" s="18">
        <f t="shared" si="278"/>
        <v>433103.8251366131</v>
      </c>
      <c r="K1443" s="21">
        <f t="shared" si="274"/>
        <v>100.0064742</v>
      </c>
      <c r="L1443" s="21">
        <f t="shared" si="275"/>
        <v>121.66166545683066</v>
      </c>
      <c r="M1443" s="19">
        <f t="shared" si="279"/>
        <v>2000129.4840000002</v>
      </c>
      <c r="N1443" s="19">
        <f t="shared" si="279"/>
        <v>2433233.3091366133</v>
      </c>
    </row>
    <row r="1444" spans="1:14" x14ac:dyDescent="0.15">
      <c r="A1444" s="7">
        <f t="shared" si="276"/>
        <v>44146</v>
      </c>
      <c r="B1444" s="10">
        <f t="shared" si="277"/>
        <v>2000129.4843088167</v>
      </c>
      <c r="C1444" s="3">
        <f t="shared" si="281"/>
        <v>251.36612021857894</v>
      </c>
      <c r="D1444" s="3">
        <f t="shared" si="270"/>
        <v>250.16399030870502</v>
      </c>
      <c r="E1444" s="3">
        <f t="shared" si="271"/>
        <v>-1.2021299098739178</v>
      </c>
      <c r="F1444" s="3">
        <f t="shared" si="272"/>
        <v>2000128.282178907</v>
      </c>
      <c r="G1444" s="14">
        <f t="shared" si="273"/>
        <v>2000128.2819999999</v>
      </c>
      <c r="I1444" s="18">
        <f t="shared" si="280"/>
        <v>-2271.7178210969964</v>
      </c>
      <c r="J1444" s="18">
        <f t="shared" si="278"/>
        <v>433355.19125683169</v>
      </c>
      <c r="K1444" s="21">
        <f t="shared" si="274"/>
        <v>100.0064141</v>
      </c>
      <c r="L1444" s="21">
        <f t="shared" si="275"/>
        <v>121.67417366284158</v>
      </c>
      <c r="M1444" s="19">
        <f t="shared" si="279"/>
        <v>2000128.2819999999</v>
      </c>
      <c r="N1444" s="19">
        <f t="shared" si="279"/>
        <v>2433483.473256832</v>
      </c>
    </row>
    <row r="1445" spans="1:14" x14ac:dyDescent="0.15">
      <c r="A1445" s="7">
        <f t="shared" si="276"/>
        <v>44147</v>
      </c>
      <c r="B1445" s="10">
        <f t="shared" si="277"/>
        <v>2000128.282178907</v>
      </c>
      <c r="C1445" s="3">
        <f t="shared" si="281"/>
        <v>251.36612021857894</v>
      </c>
      <c r="D1445" s="3">
        <f t="shared" si="270"/>
        <v>250.16383995363176</v>
      </c>
      <c r="E1445" s="3">
        <f t="shared" si="271"/>
        <v>-1.2022802649471771</v>
      </c>
      <c r="F1445" s="3">
        <f t="shared" si="272"/>
        <v>2000127.0798986419</v>
      </c>
      <c r="G1445" s="14">
        <f t="shared" si="273"/>
        <v>2000127.08</v>
      </c>
      <c r="I1445" s="18">
        <f t="shared" si="280"/>
        <v>-2272.9201013619436</v>
      </c>
      <c r="J1445" s="18">
        <f t="shared" si="278"/>
        <v>433606.55737705028</v>
      </c>
      <c r="K1445" s="21">
        <f t="shared" si="274"/>
        <v>100.006354</v>
      </c>
      <c r="L1445" s="21">
        <f t="shared" si="275"/>
        <v>121.68668186885252</v>
      </c>
      <c r="M1445" s="19">
        <f t="shared" si="279"/>
        <v>2000127.08</v>
      </c>
      <c r="N1445" s="19">
        <f t="shared" si="279"/>
        <v>2433733.6373770502</v>
      </c>
    </row>
    <row r="1446" spans="1:14" x14ac:dyDescent="0.15">
      <c r="A1446" s="7">
        <f t="shared" si="276"/>
        <v>44148</v>
      </c>
      <c r="B1446" s="10">
        <f t="shared" si="277"/>
        <v>2000127.0798986419</v>
      </c>
      <c r="C1446" s="3">
        <f t="shared" si="281"/>
        <v>251.36612021857894</v>
      </c>
      <c r="D1446" s="3">
        <f t="shared" si="270"/>
        <v>250.16368957975303</v>
      </c>
      <c r="E1446" s="3">
        <f t="shared" si="271"/>
        <v>-1.2024306388259163</v>
      </c>
      <c r="F1446" s="3">
        <f t="shared" si="272"/>
        <v>2000125.8774680032</v>
      </c>
      <c r="G1446" s="14">
        <f t="shared" si="273"/>
        <v>2000125.8770000001</v>
      </c>
      <c r="I1446" s="18">
        <f t="shared" si="280"/>
        <v>-2274.1225320007693</v>
      </c>
      <c r="J1446" s="18">
        <f t="shared" si="278"/>
        <v>433857.92349726887</v>
      </c>
      <c r="K1446" s="21">
        <f t="shared" si="274"/>
        <v>100.00629384999999</v>
      </c>
      <c r="L1446" s="21">
        <f t="shared" si="275"/>
        <v>121.69919002486344</v>
      </c>
      <c r="M1446" s="19">
        <f t="shared" si="279"/>
        <v>2000125.8769999999</v>
      </c>
      <c r="N1446" s="19">
        <f t="shared" si="279"/>
        <v>2433983.8004972688</v>
      </c>
    </row>
    <row r="1447" spans="1:14" x14ac:dyDescent="0.15">
      <c r="A1447" s="7">
        <f t="shared" si="276"/>
        <v>44149</v>
      </c>
      <c r="B1447" s="10">
        <f t="shared" si="277"/>
        <v>2000125.8774680032</v>
      </c>
      <c r="C1447" s="3">
        <f t="shared" si="281"/>
        <v>251.36612021857894</v>
      </c>
      <c r="D1447" s="3">
        <f t="shared" si="270"/>
        <v>250.16353918706645</v>
      </c>
      <c r="E1447" s="3">
        <f t="shared" si="271"/>
        <v>-1.2025810315124943</v>
      </c>
      <c r="F1447" s="3">
        <f t="shared" si="272"/>
        <v>2000124.6748869717</v>
      </c>
      <c r="G1447" s="14">
        <f t="shared" si="273"/>
        <v>2000124.675</v>
      </c>
      <c r="I1447" s="18">
        <f t="shared" si="280"/>
        <v>-2275.3251130322819</v>
      </c>
      <c r="J1447" s="18">
        <f t="shared" si="278"/>
        <v>434109.28961748746</v>
      </c>
      <c r="K1447" s="21">
        <f t="shared" si="274"/>
        <v>100.00623374999999</v>
      </c>
      <c r="L1447" s="21">
        <f t="shared" si="275"/>
        <v>121.71169823087436</v>
      </c>
      <c r="M1447" s="19">
        <f t="shared" si="279"/>
        <v>2000124.675</v>
      </c>
      <c r="N1447" s="19">
        <f t="shared" si="279"/>
        <v>2434233.964617487</v>
      </c>
    </row>
    <row r="1448" spans="1:14" x14ac:dyDescent="0.15">
      <c r="A1448" s="7">
        <f t="shared" si="276"/>
        <v>44150</v>
      </c>
      <c r="B1448" s="10">
        <f t="shared" si="277"/>
        <v>2000124.6748869717</v>
      </c>
      <c r="C1448" s="3">
        <f t="shared" si="281"/>
        <v>251.36612021857894</v>
      </c>
      <c r="D1448" s="3">
        <f t="shared" si="270"/>
        <v>250.16338877556964</v>
      </c>
      <c r="E1448" s="3">
        <f t="shared" si="271"/>
        <v>-1.2027314430092986</v>
      </c>
      <c r="F1448" s="3">
        <f t="shared" si="272"/>
        <v>2000123.4721555286</v>
      </c>
      <c r="G1448" s="14">
        <f t="shared" si="273"/>
        <v>2000123.4720000001</v>
      </c>
      <c r="I1448" s="18">
        <f t="shared" si="280"/>
        <v>-2276.5278444752912</v>
      </c>
      <c r="J1448" s="18">
        <f t="shared" si="278"/>
        <v>434360.65573770605</v>
      </c>
      <c r="K1448" s="21">
        <f t="shared" si="274"/>
        <v>100.0061736</v>
      </c>
      <c r="L1448" s="21">
        <f t="shared" si="275"/>
        <v>121.7242063868853</v>
      </c>
      <c r="M1448" s="19">
        <f t="shared" si="279"/>
        <v>2000123.4719999998</v>
      </c>
      <c r="N1448" s="19">
        <f t="shared" si="279"/>
        <v>2434484.1277377061</v>
      </c>
    </row>
    <row r="1449" spans="1:14" x14ac:dyDescent="0.15">
      <c r="A1449" s="7">
        <f t="shared" si="276"/>
        <v>44151</v>
      </c>
      <c r="B1449" s="10">
        <f t="shared" si="277"/>
        <v>2000123.4721555286</v>
      </c>
      <c r="C1449" s="3">
        <f t="shared" si="281"/>
        <v>251.36612021857894</v>
      </c>
      <c r="D1449" s="3">
        <f t="shared" si="270"/>
        <v>250.16323834526028</v>
      </c>
      <c r="E1449" s="3">
        <f t="shared" si="271"/>
        <v>-1.2028818733186597</v>
      </c>
      <c r="F1449" s="3">
        <f t="shared" si="272"/>
        <v>2000122.2692736553</v>
      </c>
      <c r="G1449" s="14">
        <f t="shared" si="273"/>
        <v>2000122.2690000001</v>
      </c>
      <c r="I1449" s="18">
        <f t="shared" si="280"/>
        <v>-2277.73072634861</v>
      </c>
      <c r="J1449" s="18">
        <f t="shared" si="278"/>
        <v>434612.02185792464</v>
      </c>
      <c r="K1449" s="21">
        <f t="shared" si="274"/>
        <v>100.00611345000002</v>
      </c>
      <c r="L1449" s="21">
        <f t="shared" si="275"/>
        <v>121.73671454289625</v>
      </c>
      <c r="M1449" s="19">
        <f t="shared" si="279"/>
        <v>2000122.2690000003</v>
      </c>
      <c r="N1449" s="19">
        <f t="shared" si="279"/>
        <v>2434734.2908579251</v>
      </c>
    </row>
    <row r="1450" spans="1:14" x14ac:dyDescent="0.15">
      <c r="A1450" s="7">
        <f t="shared" si="276"/>
        <v>44152</v>
      </c>
      <c r="B1450" s="10">
        <f t="shared" si="277"/>
        <v>2000122.2692736553</v>
      </c>
      <c r="C1450" s="3">
        <f t="shared" si="281"/>
        <v>251.36612021857894</v>
      </c>
      <c r="D1450" s="3">
        <f t="shared" si="270"/>
        <v>250.16308789613603</v>
      </c>
      <c r="E1450" s="3">
        <f t="shared" si="271"/>
        <v>-1.2030323224429083</v>
      </c>
      <c r="F1450" s="3">
        <f t="shared" si="272"/>
        <v>2000121.0662413328</v>
      </c>
      <c r="G1450" s="14">
        <f t="shared" si="273"/>
        <v>2000121.0660000001</v>
      </c>
      <c r="I1450" s="18">
        <f t="shared" si="280"/>
        <v>-2278.9337586710531</v>
      </c>
      <c r="J1450" s="18">
        <f t="shared" si="278"/>
        <v>434863.38797814323</v>
      </c>
      <c r="K1450" s="21">
        <f t="shared" si="274"/>
        <v>100.0060533</v>
      </c>
      <c r="L1450" s="21">
        <f t="shared" si="275"/>
        <v>121.74922269890716</v>
      </c>
      <c r="M1450" s="19">
        <f t="shared" si="279"/>
        <v>2000121.0660000003</v>
      </c>
      <c r="N1450" s="19">
        <f t="shared" si="279"/>
        <v>2434984.4539781432</v>
      </c>
    </row>
    <row r="1451" spans="1:14" x14ac:dyDescent="0.15">
      <c r="A1451" s="7">
        <f t="shared" si="276"/>
        <v>44153</v>
      </c>
      <c r="B1451" s="10">
        <f t="shared" si="277"/>
        <v>2000121.0662413328</v>
      </c>
      <c r="C1451" s="3">
        <f t="shared" si="281"/>
        <v>251.36612021857894</v>
      </c>
      <c r="D1451" s="3">
        <f t="shared" si="270"/>
        <v>250.16293742819454</v>
      </c>
      <c r="E1451" s="3">
        <f t="shared" si="271"/>
        <v>-1.2031827903844032</v>
      </c>
      <c r="F1451" s="3">
        <f t="shared" si="272"/>
        <v>2000119.8630585424</v>
      </c>
      <c r="G1451" s="14">
        <f t="shared" si="273"/>
        <v>2000119.8629999999</v>
      </c>
      <c r="I1451" s="18">
        <f t="shared" si="280"/>
        <v>-2280.1369414614373</v>
      </c>
      <c r="J1451" s="18">
        <f t="shared" si="278"/>
        <v>435114.75409836182</v>
      </c>
      <c r="K1451" s="21">
        <f t="shared" si="274"/>
        <v>100.00599315000001</v>
      </c>
      <c r="L1451" s="21">
        <f t="shared" si="275"/>
        <v>121.7617308549181</v>
      </c>
      <c r="M1451" s="19">
        <f t="shared" si="279"/>
        <v>2000119.8630000001</v>
      </c>
      <c r="N1451" s="19">
        <f t="shared" si="279"/>
        <v>2435234.6170983617</v>
      </c>
    </row>
    <row r="1452" spans="1:14" x14ac:dyDescent="0.15">
      <c r="A1452" s="7">
        <f t="shared" si="276"/>
        <v>44154</v>
      </c>
      <c r="B1452" s="10">
        <f t="shared" si="277"/>
        <v>2000119.8630585424</v>
      </c>
      <c r="C1452" s="3">
        <f t="shared" si="281"/>
        <v>251.36612021857894</v>
      </c>
      <c r="D1452" s="3">
        <f t="shared" si="270"/>
        <v>250.16278694143341</v>
      </c>
      <c r="E1452" s="3">
        <f t="shared" si="271"/>
        <v>-1.2033332771455321</v>
      </c>
      <c r="F1452" s="3">
        <f t="shared" si="272"/>
        <v>2000118.6597252651</v>
      </c>
      <c r="G1452" s="14">
        <f t="shared" si="273"/>
        <v>2000118.66</v>
      </c>
      <c r="I1452" s="18">
        <f t="shared" si="280"/>
        <v>-2281.340274738583</v>
      </c>
      <c r="J1452" s="18">
        <f t="shared" si="278"/>
        <v>435366.12021858041</v>
      </c>
      <c r="K1452" s="21">
        <f t="shared" si="274"/>
        <v>100.005933</v>
      </c>
      <c r="L1452" s="21">
        <f t="shared" si="275"/>
        <v>121.77423901092902</v>
      </c>
      <c r="M1452" s="19">
        <f t="shared" si="279"/>
        <v>2000118.66</v>
      </c>
      <c r="N1452" s="19">
        <f t="shared" si="279"/>
        <v>2435484.7802185803</v>
      </c>
    </row>
    <row r="1453" spans="1:14" x14ac:dyDescent="0.15">
      <c r="A1453" s="7">
        <f t="shared" si="276"/>
        <v>44155</v>
      </c>
      <c r="B1453" s="10">
        <f t="shared" si="277"/>
        <v>2000118.6597252651</v>
      </c>
      <c r="C1453" s="3">
        <f t="shared" si="281"/>
        <v>251.36612021857894</v>
      </c>
      <c r="D1453" s="3">
        <f t="shared" si="270"/>
        <v>250.16263643585032</v>
      </c>
      <c r="E1453" s="3">
        <f t="shared" si="271"/>
        <v>-1.2034837827286253</v>
      </c>
      <c r="F1453" s="3">
        <f t="shared" si="272"/>
        <v>2000117.4562414824</v>
      </c>
      <c r="G1453" s="14">
        <f t="shared" si="273"/>
        <v>2000117.456</v>
      </c>
      <c r="I1453" s="18">
        <f t="shared" si="280"/>
        <v>-2282.5437585213117</v>
      </c>
      <c r="J1453" s="18">
        <f t="shared" si="278"/>
        <v>435617.486338799</v>
      </c>
      <c r="K1453" s="21">
        <f t="shared" si="274"/>
        <v>100.00587279999999</v>
      </c>
      <c r="L1453" s="21">
        <f t="shared" si="275"/>
        <v>121.78674711693995</v>
      </c>
      <c r="M1453" s="19">
        <f t="shared" si="279"/>
        <v>2000117.456</v>
      </c>
      <c r="N1453" s="19">
        <f t="shared" si="279"/>
        <v>2435734.9423387991</v>
      </c>
    </row>
    <row r="1454" spans="1:14" x14ac:dyDescent="0.15">
      <c r="A1454" s="7">
        <f t="shared" si="276"/>
        <v>44156</v>
      </c>
      <c r="B1454" s="10">
        <f t="shared" si="277"/>
        <v>2000117.4562414824</v>
      </c>
      <c r="C1454" s="3">
        <f t="shared" si="281"/>
        <v>251.36612021857894</v>
      </c>
      <c r="D1454" s="3">
        <f t="shared" si="270"/>
        <v>250.1624859114429</v>
      </c>
      <c r="E1454" s="3">
        <f t="shared" si="271"/>
        <v>-1.203634307136042</v>
      </c>
      <c r="F1454" s="3">
        <f t="shared" si="272"/>
        <v>2000116.2526071754</v>
      </c>
      <c r="G1454" s="14">
        <f t="shared" si="273"/>
        <v>2000116.253</v>
      </c>
      <c r="I1454" s="18">
        <f t="shared" si="280"/>
        <v>-2283.7473928284476</v>
      </c>
      <c r="J1454" s="18">
        <f t="shared" si="278"/>
        <v>435868.85245901759</v>
      </c>
      <c r="K1454" s="21">
        <f t="shared" si="274"/>
        <v>100.00581265</v>
      </c>
      <c r="L1454" s="21">
        <f t="shared" si="275"/>
        <v>121.79925527295087</v>
      </c>
      <c r="M1454" s="19">
        <f t="shared" si="279"/>
        <v>2000116.2529999998</v>
      </c>
      <c r="N1454" s="19">
        <f t="shared" si="279"/>
        <v>2435985.1054590177</v>
      </c>
    </row>
    <row r="1455" spans="1:14" x14ac:dyDescent="0.15">
      <c r="A1455" s="7">
        <f t="shared" si="276"/>
        <v>44157</v>
      </c>
      <c r="B1455" s="10">
        <f t="shared" si="277"/>
        <v>2000116.2526071754</v>
      </c>
      <c r="C1455" s="3">
        <f t="shared" si="281"/>
        <v>251.36612021857894</v>
      </c>
      <c r="D1455" s="3">
        <f t="shared" si="270"/>
        <v>250.16233536820883</v>
      </c>
      <c r="E1455" s="3">
        <f t="shared" si="271"/>
        <v>-1.2037848503701127</v>
      </c>
      <c r="F1455" s="3">
        <f t="shared" si="272"/>
        <v>2000115.048822325</v>
      </c>
      <c r="G1455" s="14">
        <f t="shared" si="273"/>
        <v>2000115.0490000001</v>
      </c>
      <c r="I1455" s="18">
        <f t="shared" si="280"/>
        <v>-2284.9511776788177</v>
      </c>
      <c r="J1455" s="18">
        <f t="shared" si="278"/>
        <v>436120.21857923619</v>
      </c>
      <c r="K1455" s="21">
        <f t="shared" si="274"/>
        <v>100.00575245</v>
      </c>
      <c r="L1455" s="21">
        <f t="shared" si="275"/>
        <v>121.81176337896181</v>
      </c>
      <c r="M1455" s="19">
        <f t="shared" si="279"/>
        <v>2000115.0490000001</v>
      </c>
      <c r="N1455" s="19">
        <f t="shared" si="279"/>
        <v>2436235.2675792365</v>
      </c>
    </row>
    <row r="1456" spans="1:14" x14ac:dyDescent="0.15">
      <c r="A1456" s="7">
        <f t="shared" si="276"/>
        <v>44158</v>
      </c>
      <c r="B1456" s="10">
        <f t="shared" si="277"/>
        <v>2000115.048822325</v>
      </c>
      <c r="C1456" s="3">
        <f t="shared" si="281"/>
        <v>251.36612021857894</v>
      </c>
      <c r="D1456" s="3">
        <f t="shared" si="270"/>
        <v>250.16218480614572</v>
      </c>
      <c r="E1456" s="3">
        <f t="shared" si="271"/>
        <v>-1.2039354124332249</v>
      </c>
      <c r="F1456" s="3">
        <f t="shared" si="272"/>
        <v>2000113.8448869125</v>
      </c>
      <c r="G1456" s="14">
        <f t="shared" si="273"/>
        <v>2000113.845</v>
      </c>
      <c r="I1456" s="18">
        <f t="shared" si="280"/>
        <v>-2286.1551130912508</v>
      </c>
      <c r="J1456" s="18">
        <f t="shared" si="278"/>
        <v>436371.58469945478</v>
      </c>
      <c r="K1456" s="21">
        <f t="shared" si="274"/>
        <v>100.00569225</v>
      </c>
      <c r="L1456" s="21">
        <f t="shared" si="275"/>
        <v>121.82427148497274</v>
      </c>
      <c r="M1456" s="19">
        <f t="shared" si="279"/>
        <v>2000113.845</v>
      </c>
      <c r="N1456" s="19">
        <f t="shared" si="279"/>
        <v>2436485.4296994549</v>
      </c>
    </row>
    <row r="1457" spans="1:14" x14ac:dyDescent="0.15">
      <c r="A1457" s="7">
        <f t="shared" si="276"/>
        <v>44159</v>
      </c>
      <c r="B1457" s="10">
        <f t="shared" si="277"/>
        <v>2000113.8448869125</v>
      </c>
      <c r="C1457" s="3">
        <f t="shared" si="281"/>
        <v>251.36612021857894</v>
      </c>
      <c r="D1457" s="3">
        <f t="shared" si="270"/>
        <v>250.16203422525123</v>
      </c>
      <c r="E1457" s="3">
        <f t="shared" si="271"/>
        <v>-1.204085993327709</v>
      </c>
      <c r="F1457" s="3">
        <f t="shared" si="272"/>
        <v>2000112.6408009192</v>
      </c>
      <c r="G1457" s="14">
        <f t="shared" si="273"/>
        <v>2000112.6410000001</v>
      </c>
      <c r="I1457" s="18">
        <f t="shared" si="280"/>
        <v>-2287.3591990845784</v>
      </c>
      <c r="J1457" s="18">
        <f t="shared" si="278"/>
        <v>436622.95081967337</v>
      </c>
      <c r="K1457" s="21">
        <f t="shared" si="274"/>
        <v>100.00563204999999</v>
      </c>
      <c r="L1457" s="21">
        <f t="shared" si="275"/>
        <v>121.83677959098365</v>
      </c>
      <c r="M1457" s="19">
        <f t="shared" si="279"/>
        <v>2000112.6409999996</v>
      </c>
      <c r="N1457" s="19">
        <f t="shared" si="279"/>
        <v>2436735.5918196733</v>
      </c>
    </row>
    <row r="1458" spans="1:14" x14ac:dyDescent="0.15">
      <c r="A1458" s="7">
        <f t="shared" si="276"/>
        <v>44160</v>
      </c>
      <c r="B1458" s="10">
        <f t="shared" si="277"/>
        <v>2000112.6408009192</v>
      </c>
      <c r="C1458" s="3">
        <f t="shared" si="281"/>
        <v>251.36612021857894</v>
      </c>
      <c r="D1458" s="3">
        <f t="shared" si="270"/>
        <v>250.16188362552299</v>
      </c>
      <c r="E1458" s="3">
        <f t="shared" si="271"/>
        <v>-1.2042365930559527</v>
      </c>
      <c r="F1458" s="3">
        <f t="shared" si="272"/>
        <v>2000111.4365643261</v>
      </c>
      <c r="G1458" s="14">
        <f t="shared" si="273"/>
        <v>2000111.4369999999</v>
      </c>
      <c r="I1458" s="18">
        <f t="shared" si="280"/>
        <v>-2288.5634356776345</v>
      </c>
      <c r="J1458" s="18">
        <f t="shared" si="278"/>
        <v>436874.31693989196</v>
      </c>
      <c r="K1458" s="21">
        <f t="shared" si="274"/>
        <v>100.00557184999998</v>
      </c>
      <c r="L1458" s="21">
        <f t="shared" si="275"/>
        <v>121.84928769699458</v>
      </c>
      <c r="M1458" s="19">
        <f t="shared" si="279"/>
        <v>2000111.4369999997</v>
      </c>
      <c r="N1458" s="19">
        <f t="shared" si="279"/>
        <v>2436985.7539398912</v>
      </c>
    </row>
    <row r="1459" spans="1:14" x14ac:dyDescent="0.15">
      <c r="A1459" s="7">
        <f t="shared" si="276"/>
        <v>44161</v>
      </c>
      <c r="B1459" s="10">
        <f t="shared" si="277"/>
        <v>2000111.4365643261</v>
      </c>
      <c r="C1459" s="3">
        <f t="shared" si="281"/>
        <v>251.36612021857894</v>
      </c>
      <c r="D1459" s="3">
        <f t="shared" si="270"/>
        <v>250.16173300695866</v>
      </c>
      <c r="E1459" s="3">
        <f t="shared" si="271"/>
        <v>-1.2043872116202863</v>
      </c>
      <c r="F1459" s="3">
        <f t="shared" si="272"/>
        <v>2000110.2321771143</v>
      </c>
      <c r="G1459" s="14">
        <f t="shared" si="273"/>
        <v>2000110.2320000001</v>
      </c>
      <c r="I1459" s="18">
        <f t="shared" si="280"/>
        <v>-2289.7678228892546</v>
      </c>
      <c r="J1459" s="18">
        <f t="shared" si="278"/>
        <v>437125.68306011055</v>
      </c>
      <c r="K1459" s="21">
        <f t="shared" si="274"/>
        <v>100.00551159999999</v>
      </c>
      <c r="L1459" s="21">
        <f t="shared" si="275"/>
        <v>121.86179575300552</v>
      </c>
      <c r="M1459" s="19">
        <f t="shared" si="279"/>
        <v>2000110.2319999998</v>
      </c>
      <c r="N1459" s="19">
        <f t="shared" si="279"/>
        <v>2437235.9150601104</v>
      </c>
    </row>
    <row r="1460" spans="1:14" x14ac:dyDescent="0.15">
      <c r="A1460" s="7">
        <f t="shared" si="276"/>
        <v>44162</v>
      </c>
      <c r="B1460" s="10">
        <f t="shared" si="277"/>
        <v>2000110.2321771143</v>
      </c>
      <c r="C1460" s="3">
        <f t="shared" si="281"/>
        <v>251.36612021857894</v>
      </c>
      <c r="D1460" s="3">
        <f t="shared" si="270"/>
        <v>250.16158236955587</v>
      </c>
      <c r="E1460" s="3">
        <f t="shared" si="271"/>
        <v>-1.2045378490230689</v>
      </c>
      <c r="F1460" s="3">
        <f t="shared" si="272"/>
        <v>2000109.0276392654</v>
      </c>
      <c r="G1460" s="14">
        <f t="shared" si="273"/>
        <v>2000109.0279999999</v>
      </c>
      <c r="I1460" s="18">
        <f t="shared" si="280"/>
        <v>-2290.9723607382775</v>
      </c>
      <c r="J1460" s="18">
        <f t="shared" si="278"/>
        <v>437377.04918032914</v>
      </c>
      <c r="K1460" s="21">
        <f t="shared" si="274"/>
        <v>100.00545139999998</v>
      </c>
      <c r="L1460" s="21">
        <f t="shared" si="275"/>
        <v>121.87430385901644</v>
      </c>
      <c r="M1460" s="19">
        <f t="shared" si="279"/>
        <v>2000109.0279999999</v>
      </c>
      <c r="N1460" s="19">
        <f t="shared" si="279"/>
        <v>2437486.0771803288</v>
      </c>
    </row>
    <row r="1461" spans="1:14" x14ac:dyDescent="0.15">
      <c r="A1461" s="7">
        <f t="shared" si="276"/>
        <v>44163</v>
      </c>
      <c r="B1461" s="10">
        <f t="shared" si="277"/>
        <v>2000109.0276392654</v>
      </c>
      <c r="C1461" s="3">
        <f t="shared" si="281"/>
        <v>251.36612021857894</v>
      </c>
      <c r="D1461" s="3">
        <f t="shared" si="270"/>
        <v>250.16143171331228</v>
      </c>
      <c r="E1461" s="3">
        <f t="shared" si="271"/>
        <v>-1.2046885052666596</v>
      </c>
      <c r="F1461" s="3">
        <f t="shared" si="272"/>
        <v>2000107.8229507601</v>
      </c>
      <c r="G1461" s="14">
        <f t="shared" si="273"/>
        <v>2000107.8230000001</v>
      </c>
      <c r="I1461" s="18">
        <f t="shared" si="280"/>
        <v>-2292.1770492435444</v>
      </c>
      <c r="J1461" s="18">
        <f t="shared" si="278"/>
        <v>437628.41530054773</v>
      </c>
      <c r="K1461" s="21">
        <f t="shared" si="274"/>
        <v>100.00539114999999</v>
      </c>
      <c r="L1461" s="21">
        <f t="shared" si="275"/>
        <v>121.88681191502738</v>
      </c>
      <c r="M1461" s="19">
        <f t="shared" si="279"/>
        <v>2000107.8229999999</v>
      </c>
      <c r="N1461" s="19">
        <f t="shared" si="279"/>
        <v>2437736.2383005475</v>
      </c>
    </row>
    <row r="1462" spans="1:14" x14ac:dyDescent="0.15">
      <c r="A1462" s="7">
        <f t="shared" si="276"/>
        <v>44164</v>
      </c>
      <c r="B1462" s="10">
        <f t="shared" si="277"/>
        <v>2000107.8229507601</v>
      </c>
      <c r="C1462" s="3">
        <f t="shared" si="281"/>
        <v>251.36612021857894</v>
      </c>
      <c r="D1462" s="3">
        <f t="shared" si="270"/>
        <v>250.16128103822555</v>
      </c>
      <c r="E1462" s="3">
        <f t="shared" si="271"/>
        <v>-1.2048391803533889</v>
      </c>
      <c r="F1462" s="3">
        <f t="shared" si="272"/>
        <v>2000106.6181115797</v>
      </c>
      <c r="G1462" s="14">
        <f t="shared" si="273"/>
        <v>2000106.618</v>
      </c>
      <c r="I1462" s="18">
        <f t="shared" si="280"/>
        <v>-2293.3818884238976</v>
      </c>
      <c r="J1462" s="18">
        <f t="shared" si="278"/>
        <v>437879.78142076632</v>
      </c>
      <c r="K1462" s="21">
        <f t="shared" si="274"/>
        <v>100.00533090000002</v>
      </c>
      <c r="L1462" s="21">
        <f t="shared" si="275"/>
        <v>121.89931997103834</v>
      </c>
      <c r="M1462" s="19">
        <f t="shared" si="279"/>
        <v>2000106.6180000005</v>
      </c>
      <c r="N1462" s="19">
        <f t="shared" si="279"/>
        <v>2437986.3994207666</v>
      </c>
    </row>
    <row r="1463" spans="1:14" x14ac:dyDescent="0.15">
      <c r="A1463" s="7">
        <f t="shared" si="276"/>
        <v>44165</v>
      </c>
      <c r="B1463" s="10">
        <f t="shared" si="277"/>
        <v>2000106.6181115797</v>
      </c>
      <c r="C1463" s="3">
        <f t="shared" si="281"/>
        <v>251.36612021857894</v>
      </c>
      <c r="D1463" s="3">
        <f t="shared" si="270"/>
        <v>250.16113034429327</v>
      </c>
      <c r="E1463" s="3">
        <f t="shared" si="271"/>
        <v>-1.2049898742856726</v>
      </c>
      <c r="F1463" s="3">
        <f t="shared" si="272"/>
        <v>2000105.4131217054</v>
      </c>
      <c r="G1463" s="14">
        <f t="shared" si="273"/>
        <v>2000105.4129999999</v>
      </c>
      <c r="I1463" s="18">
        <f t="shared" si="280"/>
        <v>-2294.5868782981834</v>
      </c>
      <c r="J1463" s="18">
        <f t="shared" si="278"/>
        <v>438131.14754098491</v>
      </c>
      <c r="K1463" s="21">
        <f t="shared" si="274"/>
        <v>100.00527065</v>
      </c>
      <c r="L1463" s="21">
        <f t="shared" si="275"/>
        <v>121.91182802704924</v>
      </c>
      <c r="M1463" s="19">
        <f t="shared" si="279"/>
        <v>2000105.4130000002</v>
      </c>
      <c r="N1463" s="19">
        <f t="shared" si="279"/>
        <v>2438236.5605409849</v>
      </c>
    </row>
    <row r="1464" spans="1:14" x14ac:dyDescent="0.15">
      <c r="A1464" s="7">
        <f t="shared" si="276"/>
        <v>44166</v>
      </c>
      <c r="B1464" s="10">
        <f t="shared" si="277"/>
        <v>2000105.4131217054</v>
      </c>
      <c r="C1464" s="3">
        <f t="shared" si="281"/>
        <v>251.36612021857894</v>
      </c>
      <c r="D1464" s="3">
        <f t="shared" si="270"/>
        <v>250.16097963151313</v>
      </c>
      <c r="E1464" s="3">
        <f t="shared" si="271"/>
        <v>-1.205140587065813</v>
      </c>
      <c r="F1464" s="3">
        <f t="shared" si="272"/>
        <v>2000104.2079811182</v>
      </c>
      <c r="G1464" s="14">
        <f t="shared" si="273"/>
        <v>2000104.2080000001</v>
      </c>
      <c r="I1464" s="18">
        <f t="shared" si="280"/>
        <v>-2295.792018885249</v>
      </c>
      <c r="J1464" s="18">
        <f t="shared" si="278"/>
        <v>438382.5136612035</v>
      </c>
      <c r="K1464" s="21">
        <f t="shared" si="274"/>
        <v>100.00521040000001</v>
      </c>
      <c r="L1464" s="21">
        <f t="shared" si="275"/>
        <v>121.92433608306018</v>
      </c>
      <c r="M1464" s="19">
        <f t="shared" si="279"/>
        <v>2000104.2080000001</v>
      </c>
      <c r="N1464" s="19">
        <f t="shared" si="279"/>
        <v>2438486.721661204</v>
      </c>
    </row>
    <row r="1465" spans="1:14" x14ac:dyDescent="0.15">
      <c r="A1465" s="7">
        <f t="shared" si="276"/>
        <v>44167</v>
      </c>
      <c r="B1465" s="10">
        <f t="shared" si="277"/>
        <v>2000104.2079811182</v>
      </c>
      <c r="C1465" s="3">
        <f t="shared" si="281"/>
        <v>251.36612021857894</v>
      </c>
      <c r="D1465" s="3">
        <f t="shared" si="270"/>
        <v>250.16082889988272</v>
      </c>
      <c r="E1465" s="3">
        <f t="shared" si="271"/>
        <v>-1.2052913186962257</v>
      </c>
      <c r="F1465" s="3">
        <f t="shared" si="272"/>
        <v>2000103.0026897995</v>
      </c>
      <c r="G1465" s="14">
        <f t="shared" si="273"/>
        <v>2000103.003</v>
      </c>
      <c r="I1465" s="18">
        <f t="shared" si="280"/>
        <v>-2296.9973102039453</v>
      </c>
      <c r="J1465" s="18">
        <f t="shared" si="278"/>
        <v>438633.87978142209</v>
      </c>
      <c r="K1465" s="21">
        <f t="shared" si="274"/>
        <v>100.00515015000001</v>
      </c>
      <c r="L1465" s="21">
        <f t="shared" si="275"/>
        <v>121.93684413907111</v>
      </c>
      <c r="M1465" s="19">
        <f t="shared" si="279"/>
        <v>2000103.003</v>
      </c>
      <c r="N1465" s="19">
        <f t="shared" si="279"/>
        <v>2438736.8827814222</v>
      </c>
    </row>
    <row r="1466" spans="1:14" x14ac:dyDescent="0.15">
      <c r="A1466" s="7">
        <f t="shared" si="276"/>
        <v>44168</v>
      </c>
      <c r="B1466" s="10">
        <f t="shared" si="277"/>
        <v>2000103.0026897995</v>
      </c>
      <c r="C1466" s="3">
        <f t="shared" si="281"/>
        <v>251.36612021857894</v>
      </c>
      <c r="D1466" s="3">
        <f t="shared" si="270"/>
        <v>250.16067814939976</v>
      </c>
      <c r="E1466" s="3">
        <f t="shared" si="271"/>
        <v>-1.2054420691791847</v>
      </c>
      <c r="F1466" s="3">
        <f t="shared" si="272"/>
        <v>2000101.7972477304</v>
      </c>
      <c r="G1466" s="14">
        <f t="shared" si="273"/>
        <v>2000101.797</v>
      </c>
      <c r="I1466" s="18">
        <f t="shared" si="280"/>
        <v>-2298.2027522731246</v>
      </c>
      <c r="J1466" s="18">
        <f t="shared" si="278"/>
        <v>438885.24590164068</v>
      </c>
      <c r="K1466" s="21">
        <f t="shared" si="274"/>
        <v>100.00508985</v>
      </c>
      <c r="L1466" s="21">
        <f t="shared" si="275"/>
        <v>121.94935214508203</v>
      </c>
      <c r="M1466" s="19">
        <f t="shared" si="279"/>
        <v>2000101.7970000003</v>
      </c>
      <c r="N1466" s="19">
        <f t="shared" si="279"/>
        <v>2438987.0429016408</v>
      </c>
    </row>
    <row r="1467" spans="1:14" x14ac:dyDescent="0.15">
      <c r="A1467" s="7">
        <f t="shared" si="276"/>
        <v>44169</v>
      </c>
      <c r="B1467" s="10">
        <f t="shared" si="277"/>
        <v>2000101.7972477304</v>
      </c>
      <c r="C1467" s="3">
        <f t="shared" si="281"/>
        <v>251.36612021857894</v>
      </c>
      <c r="D1467" s="3">
        <f t="shared" si="270"/>
        <v>250.16052738006184</v>
      </c>
      <c r="E1467" s="3">
        <f t="shared" si="271"/>
        <v>-1.2055928385171057</v>
      </c>
      <c r="F1467" s="3">
        <f t="shared" si="272"/>
        <v>2000100.5916548918</v>
      </c>
      <c r="G1467" s="14">
        <f t="shared" si="273"/>
        <v>2000100.5919999999</v>
      </c>
      <c r="I1467" s="18">
        <f t="shared" si="280"/>
        <v>-2299.4083451116417</v>
      </c>
      <c r="J1467" s="18">
        <f t="shared" si="278"/>
        <v>439136.61202185927</v>
      </c>
      <c r="K1467" s="21">
        <f t="shared" si="274"/>
        <v>100.0050296</v>
      </c>
      <c r="L1467" s="21">
        <f t="shared" si="275"/>
        <v>121.96186020109296</v>
      </c>
      <c r="M1467" s="19">
        <f t="shared" si="279"/>
        <v>2000100.5919999999</v>
      </c>
      <c r="N1467" s="19">
        <f t="shared" si="279"/>
        <v>2439237.204021859</v>
      </c>
    </row>
    <row r="1468" spans="1:14" x14ac:dyDescent="0.15">
      <c r="A1468" s="7">
        <f t="shared" si="276"/>
        <v>44170</v>
      </c>
      <c r="B1468" s="10">
        <f t="shared" si="277"/>
        <v>2000100.5916548918</v>
      </c>
      <c r="C1468" s="3">
        <f t="shared" si="281"/>
        <v>251.36612021857894</v>
      </c>
      <c r="D1468" s="3">
        <f t="shared" si="270"/>
        <v>250.16037659186659</v>
      </c>
      <c r="E1468" s="3">
        <f t="shared" si="271"/>
        <v>-1.2057436267123478</v>
      </c>
      <c r="F1468" s="3">
        <f t="shared" si="272"/>
        <v>2000099.3859112652</v>
      </c>
      <c r="G1468" s="14">
        <f t="shared" si="273"/>
        <v>2000099.3859999999</v>
      </c>
      <c r="I1468" s="18">
        <f t="shared" si="280"/>
        <v>-2300.614088738354</v>
      </c>
      <c r="J1468" s="18">
        <f t="shared" si="278"/>
        <v>439387.97814207786</v>
      </c>
      <c r="K1468" s="21">
        <f t="shared" si="274"/>
        <v>100.0049693</v>
      </c>
      <c r="L1468" s="21">
        <f t="shared" si="275"/>
        <v>121.97436820710389</v>
      </c>
      <c r="M1468" s="19">
        <f t="shared" si="279"/>
        <v>2000099.3859999999</v>
      </c>
      <c r="N1468" s="19">
        <f t="shared" si="279"/>
        <v>2439487.364142078</v>
      </c>
    </row>
    <row r="1469" spans="1:14" x14ac:dyDescent="0.15">
      <c r="A1469" s="7">
        <f t="shared" si="276"/>
        <v>44171</v>
      </c>
      <c r="B1469" s="10">
        <f t="shared" si="277"/>
        <v>2000099.3859112652</v>
      </c>
      <c r="C1469" s="3">
        <f t="shared" si="281"/>
        <v>251.36612021857894</v>
      </c>
      <c r="D1469" s="3">
        <f t="shared" si="270"/>
        <v>250.1602257848117</v>
      </c>
      <c r="E1469" s="3">
        <f t="shared" si="271"/>
        <v>-1.2058944337672415</v>
      </c>
      <c r="F1469" s="3">
        <f t="shared" si="272"/>
        <v>2000098.1800168315</v>
      </c>
      <c r="G1469" s="14">
        <f t="shared" si="273"/>
        <v>2000098.18</v>
      </c>
      <c r="I1469" s="18">
        <f t="shared" si="280"/>
        <v>-2301.8199831721213</v>
      </c>
      <c r="J1469" s="18">
        <f t="shared" si="278"/>
        <v>439639.34426229645</v>
      </c>
      <c r="K1469" s="21">
        <f t="shared" si="274"/>
        <v>100.00490899999998</v>
      </c>
      <c r="L1469" s="21">
        <f t="shared" si="275"/>
        <v>121.98687621311481</v>
      </c>
      <c r="M1469" s="19">
        <f t="shared" si="279"/>
        <v>2000098.1799999997</v>
      </c>
      <c r="N1469" s="19">
        <f t="shared" si="279"/>
        <v>2439737.524262296</v>
      </c>
    </row>
    <row r="1470" spans="1:14" x14ac:dyDescent="0.15">
      <c r="A1470" s="7">
        <f t="shared" si="276"/>
        <v>44172</v>
      </c>
      <c r="B1470" s="10">
        <f t="shared" si="277"/>
        <v>2000098.1800168315</v>
      </c>
      <c r="C1470" s="3">
        <f t="shared" si="281"/>
        <v>251.36612021857894</v>
      </c>
      <c r="D1470" s="3">
        <f t="shared" si="270"/>
        <v>250.1600749588948</v>
      </c>
      <c r="E1470" s="3">
        <f t="shared" si="271"/>
        <v>-1.2060452596841458</v>
      </c>
      <c r="F1470" s="3">
        <f t="shared" si="272"/>
        <v>2000096.9739715718</v>
      </c>
      <c r="G1470" s="14">
        <f t="shared" si="273"/>
        <v>2000096.9739999999</v>
      </c>
      <c r="I1470" s="18">
        <f t="shared" si="280"/>
        <v>-2303.0260284318056</v>
      </c>
      <c r="J1470" s="18">
        <f t="shared" si="278"/>
        <v>439890.71038251504</v>
      </c>
      <c r="K1470" s="21">
        <f t="shared" si="274"/>
        <v>100.0048487</v>
      </c>
      <c r="L1470" s="21">
        <f t="shared" si="275"/>
        <v>121.99938421912574</v>
      </c>
      <c r="M1470" s="19">
        <f t="shared" si="279"/>
        <v>2000096.9740000002</v>
      </c>
      <c r="N1470" s="19">
        <f t="shared" si="279"/>
        <v>2439987.684382515</v>
      </c>
    </row>
    <row r="1471" spans="1:14" x14ac:dyDescent="0.15">
      <c r="A1471" s="7">
        <f t="shared" si="276"/>
        <v>44173</v>
      </c>
      <c r="B1471" s="10">
        <f t="shared" si="277"/>
        <v>2000096.9739715718</v>
      </c>
      <c r="C1471" s="3">
        <f t="shared" si="281"/>
        <v>251.36612021857894</v>
      </c>
      <c r="D1471" s="3">
        <f t="shared" si="270"/>
        <v>250.15992411411347</v>
      </c>
      <c r="E1471" s="3">
        <f t="shared" si="271"/>
        <v>-1.2061961044654765</v>
      </c>
      <c r="F1471" s="3">
        <f t="shared" si="272"/>
        <v>2000095.7677754674</v>
      </c>
      <c r="G1471" s="14">
        <f t="shared" si="273"/>
        <v>2000095.7679999999</v>
      </c>
      <c r="I1471" s="18">
        <f t="shared" si="280"/>
        <v>-2304.2322245362711</v>
      </c>
      <c r="J1471" s="18">
        <f t="shared" si="278"/>
        <v>440142.07650273363</v>
      </c>
      <c r="K1471" s="21">
        <f t="shared" si="274"/>
        <v>100.0047884</v>
      </c>
      <c r="L1471" s="21">
        <f t="shared" si="275"/>
        <v>122.01189222513668</v>
      </c>
      <c r="M1471" s="19">
        <f t="shared" si="279"/>
        <v>2000095.7679999999</v>
      </c>
      <c r="N1471" s="19">
        <f t="shared" si="279"/>
        <v>2440237.8445027336</v>
      </c>
    </row>
    <row r="1472" spans="1:14" x14ac:dyDescent="0.15">
      <c r="A1472" s="7">
        <f t="shared" si="276"/>
        <v>44174</v>
      </c>
      <c r="B1472" s="10">
        <f t="shared" si="277"/>
        <v>2000095.7677754674</v>
      </c>
      <c r="C1472" s="3">
        <f t="shared" si="281"/>
        <v>251.36612021857894</v>
      </c>
      <c r="D1472" s="3">
        <f t="shared" si="270"/>
        <v>250.15977325046541</v>
      </c>
      <c r="E1472" s="3">
        <f t="shared" si="271"/>
        <v>-1.2063469681135359</v>
      </c>
      <c r="F1472" s="3">
        <f t="shared" si="272"/>
        <v>2000094.5614284992</v>
      </c>
      <c r="G1472" s="14">
        <f t="shared" si="273"/>
        <v>2000094.561</v>
      </c>
      <c r="I1472" s="18">
        <f t="shared" si="280"/>
        <v>-2305.4385715043845</v>
      </c>
      <c r="J1472" s="18">
        <f t="shared" si="278"/>
        <v>440393.44262295222</v>
      </c>
      <c r="K1472" s="21">
        <f t="shared" si="274"/>
        <v>100.00472805</v>
      </c>
      <c r="L1472" s="21">
        <f t="shared" si="275"/>
        <v>122.02440018114761</v>
      </c>
      <c r="M1472" s="19">
        <f t="shared" si="279"/>
        <v>2000094.561</v>
      </c>
      <c r="N1472" s="19">
        <f t="shared" si="279"/>
        <v>2440488.0036229519</v>
      </c>
    </row>
    <row r="1473" spans="1:14" x14ac:dyDescent="0.15">
      <c r="A1473" s="7">
        <f t="shared" si="276"/>
        <v>44175</v>
      </c>
      <c r="B1473" s="10">
        <f t="shared" si="277"/>
        <v>2000094.5614284992</v>
      </c>
      <c r="C1473" s="3">
        <f t="shared" si="281"/>
        <v>251.36612021857894</v>
      </c>
      <c r="D1473" s="3">
        <f t="shared" si="270"/>
        <v>250.15962236794826</v>
      </c>
      <c r="E1473" s="3">
        <f t="shared" si="271"/>
        <v>-1.2064978506306829</v>
      </c>
      <c r="F1473" s="3">
        <f t="shared" si="272"/>
        <v>2000093.3549306486</v>
      </c>
      <c r="G1473" s="14">
        <f t="shared" si="273"/>
        <v>2000093.355</v>
      </c>
      <c r="I1473" s="18">
        <f t="shared" si="280"/>
        <v>-2306.645069355015</v>
      </c>
      <c r="J1473" s="18">
        <f t="shared" si="278"/>
        <v>440644.80874317081</v>
      </c>
      <c r="K1473" s="21">
        <f t="shared" si="274"/>
        <v>100.00466775000001</v>
      </c>
      <c r="L1473" s="21">
        <f t="shared" si="275"/>
        <v>122.03690818715855</v>
      </c>
      <c r="M1473" s="19">
        <f t="shared" si="279"/>
        <v>2000093.3550000002</v>
      </c>
      <c r="N1473" s="19">
        <f t="shared" si="279"/>
        <v>2440738.1637431709</v>
      </c>
    </row>
    <row r="1474" spans="1:14" x14ac:dyDescent="0.15">
      <c r="A1474" s="7">
        <f t="shared" si="276"/>
        <v>44176</v>
      </c>
      <c r="B1474" s="10">
        <f t="shared" si="277"/>
        <v>2000093.3549306486</v>
      </c>
      <c r="C1474" s="3">
        <f t="shared" si="281"/>
        <v>251.36612021857894</v>
      </c>
      <c r="D1474" s="3">
        <f t="shared" si="270"/>
        <v>250.15947146655964</v>
      </c>
      <c r="E1474" s="3">
        <f t="shared" si="271"/>
        <v>-1.206648752019305</v>
      </c>
      <c r="F1474" s="3">
        <f t="shared" si="272"/>
        <v>2000092.1482818965</v>
      </c>
      <c r="G1474" s="14">
        <f t="shared" si="273"/>
        <v>2000092.148</v>
      </c>
      <c r="I1474" s="18">
        <f t="shared" si="280"/>
        <v>-2307.8517181070342</v>
      </c>
      <c r="J1474" s="18">
        <f t="shared" si="278"/>
        <v>440896.1748633894</v>
      </c>
      <c r="K1474" s="21">
        <f t="shared" si="274"/>
        <v>100.00460740000001</v>
      </c>
      <c r="L1474" s="21">
        <f t="shared" si="275"/>
        <v>122.04941614316948</v>
      </c>
      <c r="M1474" s="19">
        <f t="shared" si="279"/>
        <v>2000092.148</v>
      </c>
      <c r="N1474" s="19">
        <f t="shared" si="279"/>
        <v>2440988.3228633897</v>
      </c>
    </row>
    <row r="1475" spans="1:14" x14ac:dyDescent="0.15">
      <c r="A1475" s="7">
        <f t="shared" si="276"/>
        <v>44177</v>
      </c>
      <c r="B1475" s="10">
        <f t="shared" si="277"/>
        <v>2000092.1482818965</v>
      </c>
      <c r="C1475" s="3">
        <f t="shared" si="281"/>
        <v>251.36612021857894</v>
      </c>
      <c r="D1475" s="3">
        <f t="shared" si="270"/>
        <v>250.15932054629718</v>
      </c>
      <c r="E1475" s="3">
        <f t="shared" si="271"/>
        <v>-1.2067996722817611</v>
      </c>
      <c r="F1475" s="3">
        <f t="shared" si="272"/>
        <v>2000090.9414822243</v>
      </c>
      <c r="G1475" s="14">
        <f t="shared" si="273"/>
        <v>2000090.9410000001</v>
      </c>
      <c r="I1475" s="18">
        <f t="shared" si="280"/>
        <v>-2309.0585177793159</v>
      </c>
      <c r="J1475" s="18">
        <f t="shared" si="278"/>
        <v>441147.54098360799</v>
      </c>
      <c r="K1475" s="21">
        <f t="shared" si="274"/>
        <v>100.00454705000001</v>
      </c>
      <c r="L1475" s="21">
        <f t="shared" si="275"/>
        <v>122.06192409918042</v>
      </c>
      <c r="M1475" s="19">
        <f t="shared" si="279"/>
        <v>2000090.9410000003</v>
      </c>
      <c r="N1475" s="19">
        <f t="shared" si="279"/>
        <v>2441238.4819836081</v>
      </c>
    </row>
    <row r="1476" spans="1:14" x14ac:dyDescent="0.15">
      <c r="A1476" s="7">
        <f t="shared" si="276"/>
        <v>44178</v>
      </c>
      <c r="B1476" s="10">
        <f t="shared" si="277"/>
        <v>2000090.9414822243</v>
      </c>
      <c r="C1476" s="3">
        <f t="shared" si="281"/>
        <v>251.36612021857894</v>
      </c>
      <c r="D1476" s="3">
        <f t="shared" si="270"/>
        <v>250.15916960715853</v>
      </c>
      <c r="E1476" s="3">
        <f t="shared" si="271"/>
        <v>-1.2069506114204103</v>
      </c>
      <c r="F1476" s="3">
        <f t="shared" si="272"/>
        <v>2000089.7345316128</v>
      </c>
      <c r="G1476" s="14">
        <f t="shared" si="273"/>
        <v>2000089.7350000001</v>
      </c>
      <c r="I1476" s="18">
        <f t="shared" si="280"/>
        <v>-2310.2654683907363</v>
      </c>
      <c r="J1476" s="18">
        <f t="shared" si="278"/>
        <v>441398.90710382658</v>
      </c>
      <c r="K1476" s="21">
        <f t="shared" si="274"/>
        <v>100.00448675</v>
      </c>
      <c r="L1476" s="21">
        <f t="shared" si="275"/>
        <v>122.07443210519133</v>
      </c>
      <c r="M1476" s="19">
        <f t="shared" si="279"/>
        <v>2000089.7350000001</v>
      </c>
      <c r="N1476" s="19">
        <f t="shared" si="279"/>
        <v>2441488.6421038266</v>
      </c>
    </row>
    <row r="1477" spans="1:14" x14ac:dyDescent="0.15">
      <c r="A1477" s="7">
        <f t="shared" si="276"/>
        <v>44179</v>
      </c>
      <c r="B1477" s="10">
        <f t="shared" si="277"/>
        <v>2000089.7345316128</v>
      </c>
      <c r="C1477" s="3">
        <f t="shared" si="281"/>
        <v>251.36612021857894</v>
      </c>
      <c r="D1477" s="3">
        <f t="shared" si="270"/>
        <v>250.15901864914136</v>
      </c>
      <c r="E1477" s="3">
        <f t="shared" si="271"/>
        <v>-1.2071015694375831</v>
      </c>
      <c r="F1477" s="3">
        <f t="shared" si="272"/>
        <v>2000088.5274300433</v>
      </c>
      <c r="G1477" s="14">
        <f t="shared" si="273"/>
        <v>2000088.527</v>
      </c>
      <c r="I1477" s="18">
        <f t="shared" si="280"/>
        <v>-2311.472569960174</v>
      </c>
      <c r="J1477" s="18">
        <f t="shared" si="278"/>
        <v>441650.27322404517</v>
      </c>
      <c r="K1477" s="21">
        <f t="shared" si="274"/>
        <v>100.00442635</v>
      </c>
      <c r="L1477" s="21">
        <f t="shared" si="275"/>
        <v>122.08694001120226</v>
      </c>
      <c r="M1477" s="19">
        <f t="shared" si="279"/>
        <v>2000088.5270000002</v>
      </c>
      <c r="N1477" s="19">
        <f t="shared" si="279"/>
        <v>2441738.8002240453</v>
      </c>
    </row>
    <row r="1478" spans="1:14" x14ac:dyDescent="0.15">
      <c r="A1478" s="7">
        <f t="shared" si="276"/>
        <v>44180</v>
      </c>
      <c r="B1478" s="10">
        <f t="shared" si="277"/>
        <v>2000088.5274300433</v>
      </c>
      <c r="C1478" s="3">
        <f t="shared" si="281"/>
        <v>251.36612021857894</v>
      </c>
      <c r="D1478" s="3">
        <f t="shared" si="270"/>
        <v>250.15886767224325</v>
      </c>
      <c r="E1478" s="3">
        <f t="shared" si="271"/>
        <v>-1.2072525463356953</v>
      </c>
      <c r="F1478" s="3">
        <f t="shared" si="272"/>
        <v>2000087.3201774969</v>
      </c>
      <c r="G1478" s="14">
        <f t="shared" si="273"/>
        <v>2000087.32</v>
      </c>
      <c r="I1478" s="18">
        <f t="shared" si="280"/>
        <v>-2312.6798225065099</v>
      </c>
      <c r="J1478" s="18">
        <f t="shared" si="278"/>
        <v>441901.63934426376</v>
      </c>
      <c r="K1478" s="21">
        <f t="shared" si="274"/>
        <v>100.004366</v>
      </c>
      <c r="L1478" s="21">
        <f t="shared" si="275"/>
        <v>122.09944796721319</v>
      </c>
      <c r="M1478" s="19">
        <f t="shared" si="279"/>
        <v>2000087.32</v>
      </c>
      <c r="N1478" s="19">
        <f t="shared" si="279"/>
        <v>2441988.9593442641</v>
      </c>
    </row>
    <row r="1479" spans="1:14" x14ac:dyDescent="0.15">
      <c r="A1479" s="7">
        <f t="shared" si="276"/>
        <v>44181</v>
      </c>
      <c r="B1479" s="10">
        <f t="shared" si="277"/>
        <v>2000087.3201774969</v>
      </c>
      <c r="C1479" s="3">
        <f t="shared" si="281"/>
        <v>251.36612021857894</v>
      </c>
      <c r="D1479" s="3">
        <f t="shared" si="270"/>
        <v>250.15871667646189</v>
      </c>
      <c r="E1479" s="3">
        <f t="shared" si="271"/>
        <v>-1.2074035421170493</v>
      </c>
      <c r="F1479" s="3">
        <f t="shared" si="272"/>
        <v>2000086.1127739549</v>
      </c>
      <c r="G1479" s="14">
        <f t="shared" si="273"/>
        <v>2000086.1129999999</v>
      </c>
      <c r="I1479" s="18">
        <f t="shared" si="280"/>
        <v>-2313.8872260486269</v>
      </c>
      <c r="J1479" s="18">
        <f t="shared" si="278"/>
        <v>442153.00546448235</v>
      </c>
      <c r="K1479" s="21">
        <f t="shared" si="274"/>
        <v>100.00430565000001</v>
      </c>
      <c r="L1479" s="21">
        <f t="shared" si="275"/>
        <v>122.11195592322412</v>
      </c>
      <c r="M1479" s="19">
        <f t="shared" si="279"/>
        <v>2000086.1130000001</v>
      </c>
      <c r="N1479" s="19">
        <f t="shared" si="279"/>
        <v>2442239.1184644825</v>
      </c>
    </row>
    <row r="1480" spans="1:14" x14ac:dyDescent="0.15">
      <c r="A1480" s="7">
        <f t="shared" si="276"/>
        <v>44182</v>
      </c>
      <c r="B1480" s="10">
        <f t="shared" si="277"/>
        <v>2000086.1127739549</v>
      </c>
      <c r="C1480" s="3">
        <f t="shared" si="281"/>
        <v>251.36612021857894</v>
      </c>
      <c r="D1480" s="3">
        <f t="shared" si="270"/>
        <v>250.15856566179491</v>
      </c>
      <c r="E1480" s="3">
        <f t="shared" si="271"/>
        <v>-1.2075545567840322</v>
      </c>
      <c r="F1480" s="3">
        <f t="shared" si="272"/>
        <v>2000084.905219398</v>
      </c>
      <c r="G1480" s="14">
        <f t="shared" si="273"/>
        <v>2000084.905</v>
      </c>
      <c r="I1480" s="18">
        <f t="shared" si="280"/>
        <v>-2315.094780605411</v>
      </c>
      <c r="J1480" s="18">
        <f t="shared" si="278"/>
        <v>442404.37158470094</v>
      </c>
      <c r="K1480" s="21">
        <f t="shared" si="274"/>
        <v>100.00424525</v>
      </c>
      <c r="L1480" s="21">
        <f t="shared" si="275"/>
        <v>122.12446382923504</v>
      </c>
      <c r="M1480" s="19">
        <f t="shared" si="279"/>
        <v>2000084.905</v>
      </c>
      <c r="N1480" s="19">
        <f t="shared" si="279"/>
        <v>2442489.2765847011</v>
      </c>
    </row>
    <row r="1481" spans="1:14" x14ac:dyDescent="0.15">
      <c r="A1481" s="7">
        <f t="shared" si="276"/>
        <v>44183</v>
      </c>
      <c r="B1481" s="10">
        <f t="shared" si="277"/>
        <v>2000084.905219398</v>
      </c>
      <c r="C1481" s="3">
        <f t="shared" si="281"/>
        <v>251.36612021857894</v>
      </c>
      <c r="D1481" s="3">
        <f t="shared" si="270"/>
        <v>250.15841462823991</v>
      </c>
      <c r="E1481" s="3">
        <f t="shared" si="271"/>
        <v>-1.2077055903390317</v>
      </c>
      <c r="F1481" s="3">
        <f t="shared" si="272"/>
        <v>2000083.6975138076</v>
      </c>
      <c r="G1481" s="14">
        <f t="shared" si="273"/>
        <v>2000083.6980000001</v>
      </c>
      <c r="I1481" s="18">
        <f t="shared" si="280"/>
        <v>-2316.3024861957501</v>
      </c>
      <c r="J1481" s="18">
        <f t="shared" si="278"/>
        <v>442655.73770491953</v>
      </c>
      <c r="K1481" s="21">
        <f t="shared" si="274"/>
        <v>100.0041849</v>
      </c>
      <c r="L1481" s="21">
        <f t="shared" si="275"/>
        <v>122.13697178524598</v>
      </c>
      <c r="M1481" s="19">
        <f t="shared" si="279"/>
        <v>2000083.6979999999</v>
      </c>
      <c r="N1481" s="19">
        <f t="shared" si="279"/>
        <v>2442739.4357049195</v>
      </c>
    </row>
    <row r="1482" spans="1:14" x14ac:dyDescent="0.15">
      <c r="A1482" s="7">
        <f t="shared" si="276"/>
        <v>44184</v>
      </c>
      <c r="B1482" s="10">
        <f t="shared" si="277"/>
        <v>2000083.6975138076</v>
      </c>
      <c r="C1482" s="3">
        <f t="shared" si="281"/>
        <v>251.36612021857894</v>
      </c>
      <c r="D1482" s="3">
        <f t="shared" si="270"/>
        <v>250.15826357579456</v>
      </c>
      <c r="E1482" s="3">
        <f t="shared" si="271"/>
        <v>-1.2078566427843782</v>
      </c>
      <c r="F1482" s="3">
        <f t="shared" si="272"/>
        <v>2000082.4896571648</v>
      </c>
      <c r="G1482" s="14">
        <f t="shared" si="273"/>
        <v>2000082.49</v>
      </c>
      <c r="I1482" s="18">
        <f t="shared" si="280"/>
        <v>-2317.5103428385346</v>
      </c>
      <c r="J1482" s="18">
        <f t="shared" si="278"/>
        <v>442907.10382513813</v>
      </c>
      <c r="K1482" s="21">
        <f t="shared" si="274"/>
        <v>100.0041245</v>
      </c>
      <c r="L1482" s="21">
        <f t="shared" si="275"/>
        <v>122.14947969125691</v>
      </c>
      <c r="M1482" s="19">
        <f t="shared" si="279"/>
        <v>2000082.49</v>
      </c>
      <c r="N1482" s="19">
        <f t="shared" si="279"/>
        <v>2442989.5938251382</v>
      </c>
    </row>
    <row r="1483" spans="1:14" x14ac:dyDescent="0.15">
      <c r="A1483" s="7">
        <f t="shared" si="276"/>
        <v>44185</v>
      </c>
      <c r="B1483" s="10">
        <f t="shared" si="277"/>
        <v>2000082.4896571648</v>
      </c>
      <c r="C1483" s="3">
        <f t="shared" si="281"/>
        <v>251.36612021857894</v>
      </c>
      <c r="D1483" s="3">
        <f t="shared" si="270"/>
        <v>250.15811250445651</v>
      </c>
      <c r="E1483" s="3">
        <f t="shared" si="271"/>
        <v>-1.2080077141224308</v>
      </c>
      <c r="F1483" s="3">
        <f t="shared" si="272"/>
        <v>2000081.2816494508</v>
      </c>
      <c r="G1483" s="14">
        <f t="shared" si="273"/>
        <v>2000081.2819999999</v>
      </c>
      <c r="I1483" s="18">
        <f t="shared" si="280"/>
        <v>-2318.7183505526568</v>
      </c>
      <c r="J1483" s="18">
        <f t="shared" si="278"/>
        <v>443158.46994535672</v>
      </c>
      <c r="K1483" s="21">
        <f t="shared" si="274"/>
        <v>100.00406409999999</v>
      </c>
      <c r="L1483" s="21">
        <f t="shared" si="275"/>
        <v>122.16198759726782</v>
      </c>
      <c r="M1483" s="19">
        <f t="shared" si="279"/>
        <v>2000081.2819999999</v>
      </c>
      <c r="N1483" s="19">
        <f t="shared" si="279"/>
        <v>2443239.7519453564</v>
      </c>
    </row>
    <row r="1484" spans="1:14" x14ac:dyDescent="0.15">
      <c r="A1484" s="7">
        <f t="shared" si="276"/>
        <v>44186</v>
      </c>
      <c r="B1484" s="10">
        <f t="shared" si="277"/>
        <v>2000081.2816494508</v>
      </c>
      <c r="C1484" s="3">
        <f t="shared" si="281"/>
        <v>251.36612021857894</v>
      </c>
      <c r="D1484" s="3">
        <f t="shared" ref="D1484:D1547" si="282">B1484*$B$8</f>
        <v>250.15796141422339</v>
      </c>
      <c r="E1484" s="3">
        <f t="shared" ref="E1484:E1547" si="283">D1484-C1484</f>
        <v>-1.2081588043555485</v>
      </c>
      <c r="F1484" s="3">
        <f t="shared" ref="F1484:F1547" si="284">B1484+E1484</f>
        <v>2000080.0734906464</v>
      </c>
      <c r="G1484" s="14">
        <f t="shared" ref="G1484:G1547" si="285">ROUND(B1484+B1484*$B$8-C1484,3)</f>
        <v>2000080.0730000001</v>
      </c>
      <c r="I1484" s="18">
        <f t="shared" si="280"/>
        <v>-2319.9265093570125</v>
      </c>
      <c r="J1484" s="18">
        <f t="shared" si="278"/>
        <v>443409.83606557531</v>
      </c>
      <c r="K1484" s="21">
        <f t="shared" ref="K1484:K1547" si="286">G1484/$E$6*100</f>
        <v>100.00400365</v>
      </c>
      <c r="L1484" s="21">
        <f t="shared" ref="L1484:L1547" si="287">K1484+J1484/$E$6*100</f>
        <v>122.17449545327877</v>
      </c>
      <c r="M1484" s="19">
        <f t="shared" si="279"/>
        <v>2000080.0730000001</v>
      </c>
      <c r="N1484" s="19">
        <f t="shared" si="279"/>
        <v>2443489.9090655753</v>
      </c>
    </row>
    <row r="1485" spans="1:14" x14ac:dyDescent="0.15">
      <c r="A1485" s="7">
        <f t="shared" ref="A1485:A1548" si="288">A1484+1</f>
        <v>44187</v>
      </c>
      <c r="B1485" s="10">
        <f t="shared" ref="B1485:B1548" si="289">F1484</f>
        <v>2000080.0734906464</v>
      </c>
      <c r="C1485" s="3">
        <f t="shared" si="281"/>
        <v>251.36612021857894</v>
      </c>
      <c r="D1485" s="3">
        <f t="shared" si="282"/>
        <v>250.15781030509282</v>
      </c>
      <c r="E1485" s="3">
        <f t="shared" si="283"/>
        <v>-1.2083099134861186</v>
      </c>
      <c r="F1485" s="3">
        <f t="shared" si="284"/>
        <v>2000078.8651807329</v>
      </c>
      <c r="G1485" s="14">
        <f t="shared" si="285"/>
        <v>2000078.865</v>
      </c>
      <c r="I1485" s="18">
        <f t="shared" si="280"/>
        <v>-2321.1348192704986</v>
      </c>
      <c r="J1485" s="18">
        <f t="shared" ref="J1485:J1548" si="290">C1485+J1484</f>
        <v>443661.2021857939</v>
      </c>
      <c r="K1485" s="21">
        <f t="shared" si="286"/>
        <v>100.00394324999999</v>
      </c>
      <c r="L1485" s="21">
        <f t="shared" si="287"/>
        <v>122.18700335928969</v>
      </c>
      <c r="M1485" s="19">
        <f t="shared" ref="M1485:N1548" si="291">K1485*$E$6/100</f>
        <v>2000078.8649999998</v>
      </c>
      <c r="N1485" s="19">
        <f t="shared" si="291"/>
        <v>2443740.067185794</v>
      </c>
    </row>
    <row r="1486" spans="1:14" x14ac:dyDescent="0.15">
      <c r="A1486" s="7">
        <f t="shared" si="288"/>
        <v>44188</v>
      </c>
      <c r="B1486" s="10">
        <f t="shared" si="289"/>
        <v>2000078.8651807329</v>
      </c>
      <c r="C1486" s="3">
        <f t="shared" si="281"/>
        <v>251.36612021857894</v>
      </c>
      <c r="D1486" s="3">
        <f t="shared" si="282"/>
        <v>250.15765917706241</v>
      </c>
      <c r="E1486" s="3">
        <f t="shared" si="283"/>
        <v>-1.2084610415165287</v>
      </c>
      <c r="F1486" s="3">
        <f t="shared" si="284"/>
        <v>2000077.6567196914</v>
      </c>
      <c r="G1486" s="14">
        <f t="shared" si="285"/>
        <v>2000077.6569999999</v>
      </c>
      <c r="I1486" s="18">
        <f t="shared" ref="I1486:I1549" si="292">E1486+I1485</f>
        <v>-2322.3432803120149</v>
      </c>
      <c r="J1486" s="18">
        <f t="shared" si="290"/>
        <v>443912.56830601249</v>
      </c>
      <c r="K1486" s="21">
        <f t="shared" si="286"/>
        <v>100.00388285</v>
      </c>
      <c r="L1486" s="21">
        <f t="shared" si="287"/>
        <v>122.19951126530063</v>
      </c>
      <c r="M1486" s="19">
        <f t="shared" si="291"/>
        <v>2000077.6569999999</v>
      </c>
      <c r="N1486" s="19">
        <f t="shared" si="291"/>
        <v>2443990.2253060127</v>
      </c>
    </row>
    <row r="1487" spans="1:14" x14ac:dyDescent="0.15">
      <c r="A1487" s="7">
        <f t="shared" si="288"/>
        <v>44189</v>
      </c>
      <c r="B1487" s="10">
        <f t="shared" si="289"/>
        <v>2000077.6567196914</v>
      </c>
      <c r="C1487" s="3">
        <f t="shared" si="281"/>
        <v>251.36612021857894</v>
      </c>
      <c r="D1487" s="3">
        <f t="shared" si="282"/>
        <v>250.15750803012986</v>
      </c>
      <c r="E1487" s="3">
        <f t="shared" si="283"/>
        <v>-1.2086121884490808</v>
      </c>
      <c r="F1487" s="3">
        <f t="shared" si="284"/>
        <v>2000076.4481075029</v>
      </c>
      <c r="G1487" s="14">
        <f t="shared" si="285"/>
        <v>2000076.4480000001</v>
      </c>
      <c r="I1487" s="18">
        <f t="shared" si="292"/>
        <v>-2323.551892500464</v>
      </c>
      <c r="J1487" s="18">
        <f t="shared" si="290"/>
        <v>444163.93442623108</v>
      </c>
      <c r="K1487" s="21">
        <f t="shared" si="286"/>
        <v>100.0038224</v>
      </c>
      <c r="L1487" s="21">
        <f t="shared" si="287"/>
        <v>122.21201912131156</v>
      </c>
      <c r="M1487" s="19">
        <f t="shared" si="291"/>
        <v>2000076.4480000001</v>
      </c>
      <c r="N1487" s="19">
        <f t="shared" si="291"/>
        <v>2444240.3824262312</v>
      </c>
    </row>
    <row r="1488" spans="1:14" x14ac:dyDescent="0.15">
      <c r="A1488" s="7">
        <f t="shared" si="288"/>
        <v>44190</v>
      </c>
      <c r="B1488" s="10">
        <f t="shared" si="289"/>
        <v>2000076.4481075029</v>
      </c>
      <c r="C1488" s="3">
        <f t="shared" si="281"/>
        <v>251.36612021857894</v>
      </c>
      <c r="D1488" s="3">
        <f t="shared" si="282"/>
        <v>250.15735686429275</v>
      </c>
      <c r="E1488" s="3">
        <f t="shared" si="283"/>
        <v>-1.2087633542861909</v>
      </c>
      <c r="F1488" s="3">
        <f t="shared" si="284"/>
        <v>2000075.2393441487</v>
      </c>
      <c r="G1488" s="14">
        <f t="shared" si="285"/>
        <v>2000075.2390000001</v>
      </c>
      <c r="I1488" s="18">
        <f t="shared" si="292"/>
        <v>-2324.76065585475</v>
      </c>
      <c r="J1488" s="18">
        <f t="shared" si="290"/>
        <v>444415.30054644967</v>
      </c>
      <c r="K1488" s="21">
        <f t="shared" si="286"/>
        <v>100.00376195</v>
      </c>
      <c r="L1488" s="21">
        <f t="shared" si="287"/>
        <v>122.22452697732248</v>
      </c>
      <c r="M1488" s="19">
        <f t="shared" si="291"/>
        <v>2000075.2390000001</v>
      </c>
      <c r="N1488" s="19">
        <f t="shared" si="291"/>
        <v>2444490.5395464497</v>
      </c>
    </row>
    <row r="1489" spans="1:14" x14ac:dyDescent="0.15">
      <c r="A1489" s="7">
        <f t="shared" si="288"/>
        <v>44191</v>
      </c>
      <c r="B1489" s="10">
        <f t="shared" si="289"/>
        <v>2000075.2393441487</v>
      </c>
      <c r="C1489" s="3">
        <f t="shared" si="281"/>
        <v>251.36612021857894</v>
      </c>
      <c r="D1489" s="3">
        <f t="shared" si="282"/>
        <v>250.15720567954875</v>
      </c>
      <c r="E1489" s="3">
        <f t="shared" si="283"/>
        <v>-1.2089145390301894</v>
      </c>
      <c r="F1489" s="3">
        <f t="shared" si="284"/>
        <v>2000074.0304296096</v>
      </c>
      <c r="G1489" s="14">
        <f t="shared" si="285"/>
        <v>2000074.03</v>
      </c>
      <c r="I1489" s="18">
        <f t="shared" si="292"/>
        <v>-2325.96957039378</v>
      </c>
      <c r="J1489" s="18">
        <f t="shared" si="290"/>
        <v>444666.66666666826</v>
      </c>
      <c r="K1489" s="21">
        <f t="shared" si="286"/>
        <v>100.00370149999999</v>
      </c>
      <c r="L1489" s="21">
        <f t="shared" si="287"/>
        <v>122.23703483333341</v>
      </c>
      <c r="M1489" s="19">
        <f t="shared" si="291"/>
        <v>2000074.0299999998</v>
      </c>
      <c r="N1489" s="19">
        <f t="shared" si="291"/>
        <v>2444740.6966666682</v>
      </c>
    </row>
    <row r="1490" spans="1:14" x14ac:dyDescent="0.15">
      <c r="A1490" s="7">
        <f t="shared" si="288"/>
        <v>44192</v>
      </c>
      <c r="B1490" s="10">
        <f t="shared" si="289"/>
        <v>2000074.0304296096</v>
      </c>
      <c r="C1490" s="3">
        <f t="shared" si="281"/>
        <v>251.36612021857894</v>
      </c>
      <c r="D1490" s="3">
        <f t="shared" si="282"/>
        <v>250.15705447589548</v>
      </c>
      <c r="E1490" s="3">
        <f t="shared" si="283"/>
        <v>-1.2090657426834639</v>
      </c>
      <c r="F1490" s="3">
        <f t="shared" si="284"/>
        <v>2000072.8213638668</v>
      </c>
      <c r="G1490" s="14">
        <f t="shared" si="285"/>
        <v>2000072.821</v>
      </c>
      <c r="I1490" s="18">
        <f t="shared" si="292"/>
        <v>-2327.1786361364634</v>
      </c>
      <c r="J1490" s="18">
        <f t="shared" si="290"/>
        <v>444918.03278688685</v>
      </c>
      <c r="K1490" s="21">
        <f t="shared" si="286"/>
        <v>100.00364105</v>
      </c>
      <c r="L1490" s="21">
        <f t="shared" si="287"/>
        <v>122.24954268934434</v>
      </c>
      <c r="M1490" s="19">
        <f t="shared" si="291"/>
        <v>2000072.821</v>
      </c>
      <c r="N1490" s="19">
        <f t="shared" si="291"/>
        <v>2444990.8537868867</v>
      </c>
    </row>
    <row r="1491" spans="1:14" x14ac:dyDescent="0.15">
      <c r="A1491" s="7">
        <f t="shared" si="288"/>
        <v>44193</v>
      </c>
      <c r="B1491" s="10">
        <f t="shared" si="289"/>
        <v>2000072.8213638668</v>
      </c>
      <c r="C1491" s="3">
        <f t="shared" ref="C1491:C1550" si="293">$N$8*$E$6/100</f>
        <v>251.36612021857894</v>
      </c>
      <c r="D1491" s="3">
        <f t="shared" si="282"/>
        <v>250.1569032533306</v>
      </c>
      <c r="E1491" s="3">
        <f t="shared" si="283"/>
        <v>-1.2092169652483449</v>
      </c>
      <c r="F1491" s="3">
        <f t="shared" si="284"/>
        <v>2000071.6121469014</v>
      </c>
      <c r="G1491" s="14">
        <f t="shared" si="285"/>
        <v>2000071.612</v>
      </c>
      <c r="I1491" s="18">
        <f t="shared" si="292"/>
        <v>-2328.3878531017117</v>
      </c>
      <c r="J1491" s="18">
        <f t="shared" si="290"/>
        <v>445169.39890710544</v>
      </c>
      <c r="K1491" s="21">
        <f t="shared" si="286"/>
        <v>100.00358060000001</v>
      </c>
      <c r="L1491" s="21">
        <f t="shared" si="287"/>
        <v>122.26205054535528</v>
      </c>
      <c r="M1491" s="19">
        <f t="shared" si="291"/>
        <v>2000071.6120000002</v>
      </c>
      <c r="N1491" s="19">
        <f t="shared" si="291"/>
        <v>2445241.0109071056</v>
      </c>
    </row>
    <row r="1492" spans="1:14" x14ac:dyDescent="0.15">
      <c r="A1492" s="7">
        <f t="shared" si="288"/>
        <v>44194</v>
      </c>
      <c r="B1492" s="10">
        <f t="shared" si="289"/>
        <v>2000071.6121469014</v>
      </c>
      <c r="C1492" s="3">
        <f t="shared" si="293"/>
        <v>251.36612021857894</v>
      </c>
      <c r="D1492" s="3">
        <f t="shared" si="282"/>
        <v>250.15675201185169</v>
      </c>
      <c r="E1492" s="3">
        <f t="shared" si="283"/>
        <v>-1.2093682067272482</v>
      </c>
      <c r="F1492" s="3">
        <f t="shared" si="284"/>
        <v>2000070.4027786946</v>
      </c>
      <c r="G1492" s="14">
        <f t="shared" si="285"/>
        <v>2000070.4029999999</v>
      </c>
      <c r="I1492" s="18">
        <f t="shared" si="292"/>
        <v>-2329.5972213084387</v>
      </c>
      <c r="J1492" s="18">
        <f t="shared" si="290"/>
        <v>445420.76502732403</v>
      </c>
      <c r="K1492" s="21">
        <f t="shared" si="286"/>
        <v>100.00352015</v>
      </c>
      <c r="L1492" s="21">
        <f t="shared" si="287"/>
        <v>122.27455840136619</v>
      </c>
      <c r="M1492" s="19">
        <f t="shared" si="291"/>
        <v>2000070.4030000002</v>
      </c>
      <c r="N1492" s="19">
        <f t="shared" si="291"/>
        <v>2445491.1680273237</v>
      </c>
    </row>
    <row r="1493" spans="1:14" x14ac:dyDescent="0.15">
      <c r="A1493" s="7">
        <f t="shared" si="288"/>
        <v>44195</v>
      </c>
      <c r="B1493" s="10">
        <f t="shared" si="289"/>
        <v>2000070.4027786946</v>
      </c>
      <c r="C1493" s="3">
        <f t="shared" si="293"/>
        <v>251.36612021857894</v>
      </c>
      <c r="D1493" s="3">
        <f t="shared" si="282"/>
        <v>250.15660075145644</v>
      </c>
      <c r="E1493" s="3">
        <f t="shared" si="283"/>
        <v>-1.2095194671225045</v>
      </c>
      <c r="F1493" s="3">
        <f t="shared" si="284"/>
        <v>2000069.1932592276</v>
      </c>
      <c r="G1493" s="14">
        <f t="shared" si="285"/>
        <v>2000069.193</v>
      </c>
      <c r="I1493" s="18">
        <f t="shared" si="292"/>
        <v>-2330.8067407755611</v>
      </c>
      <c r="J1493" s="18">
        <f t="shared" si="290"/>
        <v>445672.13114754262</v>
      </c>
      <c r="K1493" s="21">
        <f t="shared" si="286"/>
        <v>100.00345965</v>
      </c>
      <c r="L1493" s="21">
        <f t="shared" si="287"/>
        <v>122.28706620737712</v>
      </c>
      <c r="M1493" s="19">
        <f t="shared" si="291"/>
        <v>2000069.1929999997</v>
      </c>
      <c r="N1493" s="19">
        <f t="shared" si="291"/>
        <v>2445741.3241475425</v>
      </c>
    </row>
    <row r="1494" spans="1:14" x14ac:dyDescent="0.15">
      <c r="A1494" s="7">
        <f t="shared" si="288"/>
        <v>44196</v>
      </c>
      <c r="B1494" s="10">
        <f t="shared" si="289"/>
        <v>2000069.1932592276</v>
      </c>
      <c r="C1494" s="3">
        <f t="shared" si="293"/>
        <v>251.36612021857894</v>
      </c>
      <c r="D1494" s="3">
        <f t="shared" si="282"/>
        <v>250.15644947214244</v>
      </c>
      <c r="E1494" s="3">
        <f t="shared" si="283"/>
        <v>-1.2096707464365011</v>
      </c>
      <c r="F1494" s="3">
        <f t="shared" si="284"/>
        <v>2000067.9835884811</v>
      </c>
      <c r="G1494" s="14">
        <f t="shared" si="285"/>
        <v>2000067.9839999999</v>
      </c>
      <c r="I1494" s="18">
        <f t="shared" si="292"/>
        <v>-2332.0164115219977</v>
      </c>
      <c r="J1494" s="18">
        <f t="shared" si="290"/>
        <v>445923.49726776121</v>
      </c>
      <c r="K1494" s="21">
        <f t="shared" si="286"/>
        <v>100.00339919999999</v>
      </c>
      <c r="L1494" s="21">
        <f t="shared" si="287"/>
        <v>122.29957406338805</v>
      </c>
      <c r="M1494" s="19">
        <f t="shared" si="291"/>
        <v>2000067.9839999997</v>
      </c>
      <c r="N1494" s="19">
        <f t="shared" si="291"/>
        <v>2445991.481267761</v>
      </c>
    </row>
    <row r="1495" spans="1:14" x14ac:dyDescent="0.15">
      <c r="A1495" s="7">
        <f t="shared" si="288"/>
        <v>44197</v>
      </c>
      <c r="B1495" s="10">
        <f t="shared" si="289"/>
        <v>2000067.9835884811</v>
      </c>
      <c r="C1495" s="3">
        <f t="shared" si="293"/>
        <v>251.36612021857894</v>
      </c>
      <c r="D1495" s="3">
        <f t="shared" si="282"/>
        <v>250.15629817390737</v>
      </c>
      <c r="E1495" s="3">
        <f t="shared" si="283"/>
        <v>-1.2098220446715686</v>
      </c>
      <c r="F1495" s="3">
        <f t="shared" si="284"/>
        <v>2000066.7737664364</v>
      </c>
      <c r="G1495" s="14">
        <f t="shared" si="285"/>
        <v>2000066.774</v>
      </c>
      <c r="I1495" s="18">
        <f t="shared" si="292"/>
        <v>-2333.2262335666692</v>
      </c>
      <c r="J1495" s="18">
        <f t="shared" si="290"/>
        <v>446174.8633879798</v>
      </c>
      <c r="K1495" s="21">
        <f t="shared" si="286"/>
        <v>100.0033387</v>
      </c>
      <c r="L1495" s="21">
        <f t="shared" si="287"/>
        <v>122.31208186939899</v>
      </c>
      <c r="M1495" s="19">
        <f t="shared" si="291"/>
        <v>2000066.774</v>
      </c>
      <c r="N1495" s="19">
        <f t="shared" si="291"/>
        <v>2446241.6373879798</v>
      </c>
    </row>
    <row r="1496" spans="1:14" x14ac:dyDescent="0.15">
      <c r="A1496" s="7">
        <f t="shared" si="288"/>
        <v>44198</v>
      </c>
      <c r="B1496" s="10">
        <f t="shared" si="289"/>
        <v>2000066.7737664364</v>
      </c>
      <c r="C1496" s="3">
        <f t="shared" si="293"/>
        <v>251.36612021857894</v>
      </c>
      <c r="D1496" s="3">
        <f t="shared" si="282"/>
        <v>250.15614685674885</v>
      </c>
      <c r="E1496" s="3">
        <f t="shared" si="283"/>
        <v>-1.2099733618300945</v>
      </c>
      <c r="F1496" s="3">
        <f t="shared" si="284"/>
        <v>2000065.5637930746</v>
      </c>
      <c r="G1496" s="14">
        <f t="shared" si="285"/>
        <v>2000065.564</v>
      </c>
      <c r="I1496" s="18">
        <f t="shared" si="292"/>
        <v>-2334.4362069284994</v>
      </c>
      <c r="J1496" s="18">
        <f t="shared" si="290"/>
        <v>446426.22950819839</v>
      </c>
      <c r="K1496" s="21">
        <f t="shared" si="286"/>
        <v>100.00327819999998</v>
      </c>
      <c r="L1496" s="21">
        <f t="shared" si="287"/>
        <v>122.3245896754099</v>
      </c>
      <c r="M1496" s="19">
        <f t="shared" si="291"/>
        <v>2000065.5639999998</v>
      </c>
      <c r="N1496" s="19">
        <f t="shared" si="291"/>
        <v>2446491.7935081981</v>
      </c>
    </row>
    <row r="1497" spans="1:14" x14ac:dyDescent="0.15">
      <c r="A1497" s="7">
        <f t="shared" si="288"/>
        <v>44199</v>
      </c>
      <c r="B1497" s="10">
        <f t="shared" si="289"/>
        <v>2000065.5637930746</v>
      </c>
      <c r="C1497" s="3">
        <f t="shared" si="293"/>
        <v>251.36612021857894</v>
      </c>
      <c r="D1497" s="3">
        <f t="shared" si="282"/>
        <v>250.15599552066448</v>
      </c>
      <c r="E1497" s="3">
        <f t="shared" si="283"/>
        <v>-1.2101246979144662</v>
      </c>
      <c r="F1497" s="3">
        <f t="shared" si="284"/>
        <v>2000064.3536683766</v>
      </c>
      <c r="G1497" s="14">
        <f t="shared" si="285"/>
        <v>2000064.3540000001</v>
      </c>
      <c r="I1497" s="18">
        <f t="shared" si="292"/>
        <v>-2335.6463316264139</v>
      </c>
      <c r="J1497" s="18">
        <f t="shared" si="290"/>
        <v>446677.59562841698</v>
      </c>
      <c r="K1497" s="21">
        <f t="shared" si="286"/>
        <v>100.00321770000001</v>
      </c>
      <c r="L1497" s="21">
        <f t="shared" si="287"/>
        <v>122.33709748142086</v>
      </c>
      <c r="M1497" s="19">
        <f t="shared" si="291"/>
        <v>2000064.3540000001</v>
      </c>
      <c r="N1497" s="19">
        <f t="shared" si="291"/>
        <v>2446741.9496284174</v>
      </c>
    </row>
    <row r="1498" spans="1:14" x14ac:dyDescent="0.15">
      <c r="A1498" s="7">
        <f t="shared" si="288"/>
        <v>44200</v>
      </c>
      <c r="B1498" s="10">
        <f t="shared" si="289"/>
        <v>2000064.3536683766</v>
      </c>
      <c r="C1498" s="3">
        <f t="shared" si="293"/>
        <v>251.36612021857894</v>
      </c>
      <c r="D1498" s="3">
        <f t="shared" si="282"/>
        <v>250.15584416565193</v>
      </c>
      <c r="E1498" s="3">
        <f t="shared" si="283"/>
        <v>-1.2102760529270142</v>
      </c>
      <c r="F1498" s="3">
        <f t="shared" si="284"/>
        <v>2000063.1433923237</v>
      </c>
      <c r="G1498" s="14">
        <f t="shared" si="285"/>
        <v>2000063.1429999999</v>
      </c>
      <c r="I1498" s="18">
        <f t="shared" si="292"/>
        <v>-2336.8566076793409</v>
      </c>
      <c r="J1498" s="18">
        <f t="shared" si="290"/>
        <v>446928.96174863557</v>
      </c>
      <c r="K1498" s="21">
        <f t="shared" si="286"/>
        <v>100.00315714999999</v>
      </c>
      <c r="L1498" s="21">
        <f t="shared" si="287"/>
        <v>122.34960523743177</v>
      </c>
      <c r="M1498" s="19">
        <f t="shared" si="291"/>
        <v>2000063.1429999999</v>
      </c>
      <c r="N1498" s="19">
        <f t="shared" si="291"/>
        <v>2446992.1047486356</v>
      </c>
    </row>
    <row r="1499" spans="1:14" x14ac:dyDescent="0.15">
      <c r="A1499" s="7">
        <f t="shared" si="288"/>
        <v>44201</v>
      </c>
      <c r="B1499" s="10">
        <f t="shared" si="289"/>
        <v>2000063.1433923237</v>
      </c>
      <c r="C1499" s="3">
        <f t="shared" si="293"/>
        <v>251.36612021857894</v>
      </c>
      <c r="D1499" s="3">
        <f t="shared" si="282"/>
        <v>250.15569279170882</v>
      </c>
      <c r="E1499" s="3">
        <f t="shared" si="283"/>
        <v>-1.2104274268701261</v>
      </c>
      <c r="F1499" s="3">
        <f t="shared" si="284"/>
        <v>2000061.9329648968</v>
      </c>
      <c r="G1499" s="14">
        <f t="shared" si="285"/>
        <v>2000061.933</v>
      </c>
      <c r="I1499" s="18">
        <f t="shared" si="292"/>
        <v>-2338.0670351062108</v>
      </c>
      <c r="J1499" s="18">
        <f t="shared" si="290"/>
        <v>447180.32786885416</v>
      </c>
      <c r="K1499" s="21">
        <f t="shared" si="286"/>
        <v>100.00309665</v>
      </c>
      <c r="L1499" s="21">
        <f t="shared" si="287"/>
        <v>122.36211304344272</v>
      </c>
      <c r="M1499" s="19">
        <f t="shared" si="291"/>
        <v>2000061.9330000002</v>
      </c>
      <c r="N1499" s="19">
        <f t="shared" si="291"/>
        <v>2447242.2608688544</v>
      </c>
    </row>
    <row r="1500" spans="1:14" x14ac:dyDescent="0.15">
      <c r="A1500" s="7">
        <f t="shared" si="288"/>
        <v>44202</v>
      </c>
      <c r="B1500" s="10">
        <f t="shared" si="289"/>
        <v>2000061.9329648968</v>
      </c>
      <c r="C1500" s="3">
        <f t="shared" si="293"/>
        <v>251.36612021857894</v>
      </c>
      <c r="D1500" s="3">
        <f t="shared" si="282"/>
        <v>250.15554139883278</v>
      </c>
      <c r="E1500" s="3">
        <f t="shared" si="283"/>
        <v>-1.2105788197461607</v>
      </c>
      <c r="F1500" s="3">
        <f t="shared" si="284"/>
        <v>2000060.722386077</v>
      </c>
      <c r="G1500" s="14">
        <f t="shared" si="285"/>
        <v>2000060.7220000001</v>
      </c>
      <c r="I1500" s="18">
        <f t="shared" si="292"/>
        <v>-2339.2776139259568</v>
      </c>
      <c r="J1500" s="18">
        <f t="shared" si="290"/>
        <v>447431.69398907275</v>
      </c>
      <c r="K1500" s="21">
        <f t="shared" si="286"/>
        <v>100.0030361</v>
      </c>
      <c r="L1500" s="21">
        <f t="shared" si="287"/>
        <v>122.37462079945364</v>
      </c>
      <c r="M1500" s="19">
        <f t="shared" si="291"/>
        <v>2000060.7220000001</v>
      </c>
      <c r="N1500" s="19">
        <f t="shared" si="291"/>
        <v>2447492.4159890725</v>
      </c>
    </row>
    <row r="1501" spans="1:14" x14ac:dyDescent="0.15">
      <c r="A1501" s="7">
        <f t="shared" si="288"/>
        <v>44203</v>
      </c>
      <c r="B1501" s="10">
        <f t="shared" si="289"/>
        <v>2000060.722386077</v>
      </c>
      <c r="C1501" s="3">
        <f t="shared" si="293"/>
        <v>251.36612021857894</v>
      </c>
      <c r="D1501" s="3">
        <f t="shared" si="282"/>
        <v>250.15538998702144</v>
      </c>
      <c r="E1501" s="3">
        <f t="shared" si="283"/>
        <v>-1.2107302315575055</v>
      </c>
      <c r="F1501" s="3">
        <f t="shared" si="284"/>
        <v>2000059.5116558454</v>
      </c>
      <c r="G1501" s="14">
        <f t="shared" si="285"/>
        <v>2000059.5120000001</v>
      </c>
      <c r="I1501" s="18">
        <f t="shared" si="292"/>
        <v>-2340.4883441575143</v>
      </c>
      <c r="J1501" s="18">
        <f t="shared" si="290"/>
        <v>447683.06010929134</v>
      </c>
      <c r="K1501" s="21">
        <f t="shared" si="286"/>
        <v>100.0029756</v>
      </c>
      <c r="L1501" s="21">
        <f t="shared" si="287"/>
        <v>122.38712860546457</v>
      </c>
      <c r="M1501" s="19">
        <f t="shared" si="291"/>
        <v>2000059.5119999999</v>
      </c>
      <c r="N1501" s="19">
        <f t="shared" si="291"/>
        <v>2447742.5721092913</v>
      </c>
    </row>
    <row r="1502" spans="1:14" x14ac:dyDescent="0.15">
      <c r="A1502" s="7">
        <f t="shared" si="288"/>
        <v>44204</v>
      </c>
      <c r="B1502" s="10">
        <f t="shared" si="289"/>
        <v>2000059.5116558454</v>
      </c>
      <c r="C1502" s="3">
        <f t="shared" si="293"/>
        <v>251.36612021857894</v>
      </c>
      <c r="D1502" s="3">
        <f t="shared" si="282"/>
        <v>250.15523855627242</v>
      </c>
      <c r="E1502" s="3">
        <f t="shared" si="283"/>
        <v>-1.2108816623065195</v>
      </c>
      <c r="F1502" s="3">
        <f t="shared" si="284"/>
        <v>2000058.3007741831</v>
      </c>
      <c r="G1502" s="14">
        <f t="shared" si="285"/>
        <v>2000058.301</v>
      </c>
      <c r="I1502" s="18">
        <f t="shared" si="292"/>
        <v>-2341.6992258198206</v>
      </c>
      <c r="J1502" s="18">
        <f t="shared" si="290"/>
        <v>447934.42622950993</v>
      </c>
      <c r="K1502" s="21">
        <f t="shared" si="286"/>
        <v>100.00291505000001</v>
      </c>
      <c r="L1502" s="21">
        <f t="shared" si="287"/>
        <v>122.3996363614755</v>
      </c>
      <c r="M1502" s="19">
        <f t="shared" si="291"/>
        <v>2000058.3010000002</v>
      </c>
      <c r="N1502" s="19">
        <f t="shared" si="291"/>
        <v>2447992.72722951</v>
      </c>
    </row>
    <row r="1503" spans="1:14" x14ac:dyDescent="0.15">
      <c r="A1503" s="7">
        <f t="shared" si="288"/>
        <v>44205</v>
      </c>
      <c r="B1503" s="10">
        <f t="shared" si="289"/>
        <v>2000058.3007741831</v>
      </c>
      <c r="C1503" s="3">
        <f t="shared" si="293"/>
        <v>251.36612021857894</v>
      </c>
      <c r="D1503" s="3">
        <f t="shared" si="282"/>
        <v>250.15508710658338</v>
      </c>
      <c r="E1503" s="3">
        <f t="shared" si="283"/>
        <v>-1.2110331119955617</v>
      </c>
      <c r="F1503" s="3">
        <f t="shared" si="284"/>
        <v>2000057.0897410712</v>
      </c>
      <c r="G1503" s="14">
        <f t="shared" si="285"/>
        <v>2000057.09</v>
      </c>
      <c r="I1503" s="18">
        <f t="shared" si="292"/>
        <v>-2342.9102589318163</v>
      </c>
      <c r="J1503" s="18">
        <f t="shared" si="290"/>
        <v>448185.79234972852</v>
      </c>
      <c r="K1503" s="21">
        <f t="shared" si="286"/>
        <v>100.0028545</v>
      </c>
      <c r="L1503" s="21">
        <f t="shared" si="287"/>
        <v>122.41214411748642</v>
      </c>
      <c r="M1503" s="19">
        <f t="shared" si="291"/>
        <v>2000057.09</v>
      </c>
      <c r="N1503" s="19">
        <f t="shared" si="291"/>
        <v>2448242.8823497281</v>
      </c>
    </row>
    <row r="1504" spans="1:14" x14ac:dyDescent="0.15">
      <c r="A1504" s="7">
        <f t="shared" si="288"/>
        <v>44206</v>
      </c>
      <c r="B1504" s="10">
        <f t="shared" si="289"/>
        <v>2000057.0897410712</v>
      </c>
      <c r="C1504" s="3">
        <f t="shared" si="293"/>
        <v>251.36612021857894</v>
      </c>
      <c r="D1504" s="3">
        <f t="shared" si="282"/>
        <v>250.15493563795195</v>
      </c>
      <c r="E1504" s="3">
        <f t="shared" si="283"/>
        <v>-1.2111845806269912</v>
      </c>
      <c r="F1504" s="3">
        <f t="shared" si="284"/>
        <v>2000055.8785564906</v>
      </c>
      <c r="G1504" s="14">
        <f t="shared" si="285"/>
        <v>2000055.879</v>
      </c>
      <c r="I1504" s="18">
        <f t="shared" si="292"/>
        <v>-2344.1214435124434</v>
      </c>
      <c r="J1504" s="18">
        <f t="shared" si="290"/>
        <v>448437.15846994711</v>
      </c>
      <c r="K1504" s="21">
        <f t="shared" si="286"/>
        <v>100.00279395</v>
      </c>
      <c r="L1504" s="21">
        <f t="shared" si="287"/>
        <v>122.42465187349735</v>
      </c>
      <c r="M1504" s="19">
        <f t="shared" si="291"/>
        <v>2000055.879</v>
      </c>
      <c r="N1504" s="19">
        <f t="shared" si="291"/>
        <v>2448493.0374699472</v>
      </c>
    </row>
    <row r="1505" spans="1:14" x14ac:dyDescent="0.15">
      <c r="A1505" s="7">
        <f t="shared" si="288"/>
        <v>44207</v>
      </c>
      <c r="B1505" s="10">
        <f t="shared" si="289"/>
        <v>2000055.8785564906</v>
      </c>
      <c r="C1505" s="3">
        <f t="shared" si="293"/>
        <v>251.36612021857894</v>
      </c>
      <c r="D1505" s="3">
        <f t="shared" si="282"/>
        <v>250.15478415037575</v>
      </c>
      <c r="E1505" s="3">
        <f t="shared" si="283"/>
        <v>-1.2113360682031953</v>
      </c>
      <c r="F1505" s="3">
        <f t="shared" si="284"/>
        <v>2000054.6672204225</v>
      </c>
      <c r="G1505" s="14">
        <f t="shared" si="285"/>
        <v>2000054.6669999999</v>
      </c>
      <c r="I1505" s="18">
        <f t="shared" si="292"/>
        <v>-2345.3327795806467</v>
      </c>
      <c r="J1505" s="18">
        <f t="shared" si="290"/>
        <v>448688.5245901657</v>
      </c>
      <c r="K1505" s="21">
        <f t="shared" si="286"/>
        <v>100.00273335</v>
      </c>
      <c r="L1505" s="21">
        <f t="shared" si="287"/>
        <v>122.43715957950829</v>
      </c>
      <c r="M1505" s="19">
        <f t="shared" si="291"/>
        <v>2000054.6669999999</v>
      </c>
      <c r="N1505" s="19">
        <f t="shared" si="291"/>
        <v>2448743.1915901657</v>
      </c>
    </row>
    <row r="1506" spans="1:14" x14ac:dyDescent="0.15">
      <c r="A1506" s="7">
        <f t="shared" si="288"/>
        <v>44208</v>
      </c>
      <c r="B1506" s="10">
        <f t="shared" si="289"/>
        <v>2000054.6672204225</v>
      </c>
      <c r="C1506" s="3">
        <f t="shared" si="293"/>
        <v>251.36612021857894</v>
      </c>
      <c r="D1506" s="3">
        <f t="shared" si="282"/>
        <v>250.15463264385241</v>
      </c>
      <c r="E1506" s="3">
        <f t="shared" si="283"/>
        <v>-1.211487574726533</v>
      </c>
      <c r="F1506" s="3">
        <f t="shared" si="284"/>
        <v>2000053.4557328478</v>
      </c>
      <c r="G1506" s="14">
        <f t="shared" si="285"/>
        <v>2000053.456</v>
      </c>
      <c r="I1506" s="18">
        <f t="shared" si="292"/>
        <v>-2346.5442671553733</v>
      </c>
      <c r="J1506" s="18">
        <f t="shared" si="290"/>
        <v>448939.89071038429</v>
      </c>
      <c r="K1506" s="21">
        <f t="shared" si="286"/>
        <v>100.0026728</v>
      </c>
      <c r="L1506" s="21">
        <f t="shared" si="287"/>
        <v>122.44966733551922</v>
      </c>
      <c r="M1506" s="19">
        <f t="shared" si="291"/>
        <v>2000053.456</v>
      </c>
      <c r="N1506" s="19">
        <f t="shared" si="291"/>
        <v>2448993.3467103844</v>
      </c>
    </row>
    <row r="1507" spans="1:14" x14ac:dyDescent="0.15">
      <c r="A1507" s="7">
        <f t="shared" si="288"/>
        <v>44209</v>
      </c>
      <c r="B1507" s="10">
        <f t="shared" si="289"/>
        <v>2000053.4557328478</v>
      </c>
      <c r="C1507" s="3">
        <f t="shared" si="293"/>
        <v>251.36612021857894</v>
      </c>
      <c r="D1507" s="3">
        <f t="shared" si="282"/>
        <v>250.15448111837955</v>
      </c>
      <c r="E1507" s="3">
        <f t="shared" si="283"/>
        <v>-1.2116391001993918</v>
      </c>
      <c r="F1507" s="3">
        <f t="shared" si="284"/>
        <v>2000052.2440937476</v>
      </c>
      <c r="G1507" s="14">
        <f t="shared" si="285"/>
        <v>2000052.2439999999</v>
      </c>
      <c r="I1507" s="18">
        <f t="shared" si="292"/>
        <v>-2347.7559062555729</v>
      </c>
      <c r="J1507" s="18">
        <f t="shared" si="290"/>
        <v>449191.25683060288</v>
      </c>
      <c r="K1507" s="21">
        <f t="shared" si="286"/>
        <v>100.0026122</v>
      </c>
      <c r="L1507" s="21">
        <f t="shared" si="287"/>
        <v>122.46217504153014</v>
      </c>
      <c r="M1507" s="19">
        <f t="shared" si="291"/>
        <v>2000052.2439999999</v>
      </c>
      <c r="N1507" s="19">
        <f t="shared" si="291"/>
        <v>2449243.5008306028</v>
      </c>
    </row>
    <row r="1508" spans="1:14" x14ac:dyDescent="0.15">
      <c r="A1508" s="7">
        <f t="shared" si="288"/>
        <v>44210</v>
      </c>
      <c r="B1508" s="10">
        <f t="shared" si="289"/>
        <v>2000052.2440937476</v>
      </c>
      <c r="C1508" s="3">
        <f t="shared" si="293"/>
        <v>251.36612021857894</v>
      </c>
      <c r="D1508" s="3">
        <f t="shared" si="282"/>
        <v>250.15432957395478</v>
      </c>
      <c r="E1508" s="3">
        <f t="shared" si="283"/>
        <v>-1.2117906446241591</v>
      </c>
      <c r="F1508" s="3">
        <f t="shared" si="284"/>
        <v>2000051.032303103</v>
      </c>
      <c r="G1508" s="14">
        <f t="shared" si="285"/>
        <v>2000051.0319999999</v>
      </c>
      <c r="I1508" s="18">
        <f t="shared" si="292"/>
        <v>-2348.9676969001971</v>
      </c>
      <c r="J1508" s="18">
        <f t="shared" si="290"/>
        <v>449442.62295082147</v>
      </c>
      <c r="K1508" s="21">
        <f t="shared" si="286"/>
        <v>100.0025516</v>
      </c>
      <c r="L1508" s="21">
        <f t="shared" si="287"/>
        <v>122.47468274754108</v>
      </c>
      <c r="M1508" s="19">
        <f t="shared" si="291"/>
        <v>2000051.0320000001</v>
      </c>
      <c r="N1508" s="19">
        <f t="shared" si="291"/>
        <v>2449493.6549508218</v>
      </c>
    </row>
    <row r="1509" spans="1:14" x14ac:dyDescent="0.15">
      <c r="A1509" s="7">
        <f t="shared" si="288"/>
        <v>44211</v>
      </c>
      <c r="B1509" s="10">
        <f t="shared" si="289"/>
        <v>2000051.032303103</v>
      </c>
      <c r="C1509" s="3">
        <f t="shared" si="293"/>
        <v>251.36612021857894</v>
      </c>
      <c r="D1509" s="3">
        <f t="shared" si="282"/>
        <v>250.15417801057581</v>
      </c>
      <c r="E1509" s="3">
        <f t="shared" si="283"/>
        <v>-1.211942208003137</v>
      </c>
      <c r="F1509" s="3">
        <f t="shared" si="284"/>
        <v>2000049.820360895</v>
      </c>
      <c r="G1509" s="14">
        <f t="shared" si="285"/>
        <v>2000049.82</v>
      </c>
      <c r="I1509" s="18">
        <f t="shared" si="292"/>
        <v>-2350.1796391082003</v>
      </c>
      <c r="J1509" s="18">
        <f t="shared" si="290"/>
        <v>449693.98907104007</v>
      </c>
      <c r="K1509" s="21">
        <f t="shared" si="286"/>
        <v>100.00249100000001</v>
      </c>
      <c r="L1509" s="21">
        <f t="shared" si="287"/>
        <v>122.48719045355202</v>
      </c>
      <c r="M1509" s="19">
        <f t="shared" si="291"/>
        <v>2000049.82</v>
      </c>
      <c r="N1509" s="19">
        <f t="shared" si="291"/>
        <v>2449743.8090710402</v>
      </c>
    </row>
    <row r="1510" spans="1:14" x14ac:dyDescent="0.15">
      <c r="A1510" s="7">
        <f t="shared" si="288"/>
        <v>44212</v>
      </c>
      <c r="B1510" s="10">
        <f t="shared" si="289"/>
        <v>2000049.820360895</v>
      </c>
      <c r="C1510" s="3">
        <f t="shared" si="293"/>
        <v>251.36612021857894</v>
      </c>
      <c r="D1510" s="3">
        <f t="shared" si="282"/>
        <v>250.15402642824017</v>
      </c>
      <c r="E1510" s="3">
        <f t="shared" si="283"/>
        <v>-1.2120937903387698</v>
      </c>
      <c r="F1510" s="3">
        <f t="shared" si="284"/>
        <v>2000048.6082671047</v>
      </c>
      <c r="G1510" s="14">
        <f t="shared" si="285"/>
        <v>2000048.608</v>
      </c>
      <c r="I1510" s="18">
        <f t="shared" si="292"/>
        <v>-2351.391732898539</v>
      </c>
      <c r="J1510" s="18">
        <f t="shared" si="290"/>
        <v>449945.35519125866</v>
      </c>
      <c r="K1510" s="21">
        <f t="shared" si="286"/>
        <v>100.00243040000001</v>
      </c>
      <c r="L1510" s="21">
        <f t="shared" si="287"/>
        <v>122.49969815956294</v>
      </c>
      <c r="M1510" s="19">
        <f t="shared" si="291"/>
        <v>2000048.608</v>
      </c>
      <c r="N1510" s="19">
        <f t="shared" si="291"/>
        <v>2449993.9631912587</v>
      </c>
    </row>
    <row r="1511" spans="1:14" x14ac:dyDescent="0.15">
      <c r="A1511" s="7">
        <f t="shared" si="288"/>
        <v>44213</v>
      </c>
      <c r="B1511" s="10">
        <f t="shared" si="289"/>
        <v>2000048.6082671047</v>
      </c>
      <c r="C1511" s="3">
        <f t="shared" si="293"/>
        <v>251.36612021857894</v>
      </c>
      <c r="D1511" s="3">
        <f t="shared" si="282"/>
        <v>250.15387482694555</v>
      </c>
      <c r="E1511" s="3">
        <f t="shared" si="283"/>
        <v>-1.2122453916333882</v>
      </c>
      <c r="F1511" s="3">
        <f t="shared" si="284"/>
        <v>2000047.396021713</v>
      </c>
      <c r="G1511" s="14">
        <f t="shared" si="285"/>
        <v>2000047.3959999999</v>
      </c>
      <c r="I1511" s="18">
        <f t="shared" si="292"/>
        <v>-2352.6039782901726</v>
      </c>
      <c r="J1511" s="18">
        <f t="shared" si="290"/>
        <v>450196.72131147725</v>
      </c>
      <c r="K1511" s="21">
        <f t="shared" si="286"/>
        <v>100.0023698</v>
      </c>
      <c r="L1511" s="21">
        <f t="shared" si="287"/>
        <v>122.51220586557386</v>
      </c>
      <c r="M1511" s="19">
        <f t="shared" si="291"/>
        <v>2000047.3959999999</v>
      </c>
      <c r="N1511" s="19">
        <f t="shared" si="291"/>
        <v>2450244.1173114772</v>
      </c>
    </row>
    <row r="1512" spans="1:14" x14ac:dyDescent="0.15">
      <c r="A1512" s="7">
        <f t="shared" si="288"/>
        <v>44214</v>
      </c>
      <c r="B1512" s="10">
        <f t="shared" si="289"/>
        <v>2000047.396021713</v>
      </c>
      <c r="C1512" s="3">
        <f t="shared" si="293"/>
        <v>251.36612021857894</v>
      </c>
      <c r="D1512" s="3">
        <f t="shared" si="282"/>
        <v>250.15372320668959</v>
      </c>
      <c r="E1512" s="3">
        <f t="shared" si="283"/>
        <v>-1.212397011889351</v>
      </c>
      <c r="F1512" s="3">
        <f t="shared" si="284"/>
        <v>2000046.1836247011</v>
      </c>
      <c r="G1512" s="14">
        <f t="shared" si="285"/>
        <v>2000046.1839999999</v>
      </c>
      <c r="I1512" s="18">
        <f t="shared" si="292"/>
        <v>-2353.8163753020617</v>
      </c>
      <c r="J1512" s="18">
        <f t="shared" si="290"/>
        <v>450448.08743169584</v>
      </c>
      <c r="K1512" s="21">
        <f t="shared" si="286"/>
        <v>100.0023092</v>
      </c>
      <c r="L1512" s="21">
        <f t="shared" si="287"/>
        <v>122.52471357158478</v>
      </c>
      <c r="M1512" s="19">
        <f t="shared" si="291"/>
        <v>2000046.1840000001</v>
      </c>
      <c r="N1512" s="19">
        <f t="shared" si="291"/>
        <v>2450494.2714316957</v>
      </c>
    </row>
    <row r="1513" spans="1:14" x14ac:dyDescent="0.15">
      <c r="A1513" s="7">
        <f t="shared" si="288"/>
        <v>44215</v>
      </c>
      <c r="B1513" s="10">
        <f t="shared" si="289"/>
        <v>2000046.1836247011</v>
      </c>
      <c r="C1513" s="3">
        <f t="shared" si="293"/>
        <v>251.36612021857894</v>
      </c>
      <c r="D1513" s="3">
        <f t="shared" si="282"/>
        <v>250.15357156746987</v>
      </c>
      <c r="E1513" s="3">
        <f t="shared" si="283"/>
        <v>-1.2125486511090742</v>
      </c>
      <c r="F1513" s="3">
        <f t="shared" si="284"/>
        <v>2000044.9710760501</v>
      </c>
      <c r="G1513" s="14">
        <f t="shared" si="285"/>
        <v>2000044.9709999999</v>
      </c>
      <c r="I1513" s="18">
        <f t="shared" si="292"/>
        <v>-2355.0289239531708</v>
      </c>
      <c r="J1513" s="18">
        <f t="shared" si="290"/>
        <v>450699.45355191443</v>
      </c>
      <c r="K1513" s="21">
        <f t="shared" si="286"/>
        <v>100.00224854999999</v>
      </c>
      <c r="L1513" s="21">
        <f t="shared" si="287"/>
        <v>122.53722122759571</v>
      </c>
      <c r="M1513" s="19">
        <f t="shared" si="291"/>
        <v>2000044.9709999999</v>
      </c>
      <c r="N1513" s="19">
        <f t="shared" si="291"/>
        <v>2450744.424551914</v>
      </c>
    </row>
    <row r="1514" spans="1:14" x14ac:dyDescent="0.15">
      <c r="A1514" s="7">
        <f t="shared" si="288"/>
        <v>44216</v>
      </c>
      <c r="B1514" s="10">
        <f t="shared" si="289"/>
        <v>2000044.9710760501</v>
      </c>
      <c r="C1514" s="3">
        <f t="shared" si="293"/>
        <v>251.36612021857894</v>
      </c>
      <c r="D1514" s="3">
        <f t="shared" si="282"/>
        <v>250.15341990928405</v>
      </c>
      <c r="E1514" s="3">
        <f t="shared" si="283"/>
        <v>-1.2127003092948883</v>
      </c>
      <c r="F1514" s="3">
        <f t="shared" si="284"/>
        <v>2000043.7583757408</v>
      </c>
      <c r="G1514" s="14">
        <f t="shared" si="285"/>
        <v>2000043.7579999999</v>
      </c>
      <c r="I1514" s="18">
        <f t="shared" si="292"/>
        <v>-2356.2416242624658</v>
      </c>
      <c r="J1514" s="18">
        <f t="shared" si="290"/>
        <v>450950.81967213302</v>
      </c>
      <c r="K1514" s="21">
        <f t="shared" si="286"/>
        <v>100.0021879</v>
      </c>
      <c r="L1514" s="21">
        <f t="shared" si="287"/>
        <v>122.54972888360665</v>
      </c>
      <c r="M1514" s="19">
        <f t="shared" si="291"/>
        <v>2000043.7579999999</v>
      </c>
      <c r="N1514" s="19">
        <f t="shared" si="291"/>
        <v>2450994.5776721328</v>
      </c>
    </row>
    <row r="1515" spans="1:14" x14ac:dyDescent="0.15">
      <c r="A1515" s="7">
        <f t="shared" si="288"/>
        <v>44217</v>
      </c>
      <c r="B1515" s="10">
        <f t="shared" si="289"/>
        <v>2000043.7583757408</v>
      </c>
      <c r="C1515" s="3">
        <f t="shared" si="293"/>
        <v>251.36612021857894</v>
      </c>
      <c r="D1515" s="3">
        <f t="shared" si="282"/>
        <v>250.15326823212976</v>
      </c>
      <c r="E1515" s="3">
        <f t="shared" si="283"/>
        <v>-1.2128519864491807</v>
      </c>
      <c r="F1515" s="3">
        <f t="shared" si="284"/>
        <v>2000042.5455237543</v>
      </c>
      <c r="G1515" s="14">
        <f t="shared" si="285"/>
        <v>2000042.5460000001</v>
      </c>
      <c r="I1515" s="18">
        <f t="shared" si="292"/>
        <v>-2357.4544762489149</v>
      </c>
      <c r="J1515" s="18">
        <f t="shared" si="290"/>
        <v>451202.18579235161</v>
      </c>
      <c r="K1515" s="21">
        <f t="shared" si="286"/>
        <v>100.0021273</v>
      </c>
      <c r="L1515" s="21">
        <f t="shared" si="287"/>
        <v>122.56223658961758</v>
      </c>
      <c r="M1515" s="19">
        <f t="shared" si="291"/>
        <v>2000042.5459999999</v>
      </c>
      <c r="N1515" s="19">
        <f t="shared" si="291"/>
        <v>2451244.7317923517</v>
      </c>
    </row>
    <row r="1516" spans="1:14" x14ac:dyDescent="0.15">
      <c r="A1516" s="7">
        <f t="shared" si="288"/>
        <v>44218</v>
      </c>
      <c r="B1516" s="10">
        <f t="shared" si="289"/>
        <v>2000042.5455237543</v>
      </c>
      <c r="C1516" s="3">
        <f t="shared" si="293"/>
        <v>251.36612021857894</v>
      </c>
      <c r="D1516" s="3">
        <f t="shared" si="282"/>
        <v>250.15311653600457</v>
      </c>
      <c r="E1516" s="3">
        <f t="shared" si="283"/>
        <v>-1.2130036825743673</v>
      </c>
      <c r="F1516" s="3">
        <f t="shared" si="284"/>
        <v>2000041.3325200716</v>
      </c>
      <c r="G1516" s="14">
        <f t="shared" si="285"/>
        <v>2000041.3330000001</v>
      </c>
      <c r="I1516" s="18">
        <f t="shared" si="292"/>
        <v>-2358.6674799314892</v>
      </c>
      <c r="J1516" s="18">
        <f t="shared" si="290"/>
        <v>451453.5519125702</v>
      </c>
      <c r="K1516" s="21">
        <f t="shared" si="286"/>
        <v>100.00206665</v>
      </c>
      <c r="L1516" s="21">
        <f t="shared" si="287"/>
        <v>122.57474424562851</v>
      </c>
      <c r="M1516" s="19">
        <f t="shared" si="291"/>
        <v>2000041.3330000001</v>
      </c>
      <c r="N1516" s="19">
        <f t="shared" si="291"/>
        <v>2451494.88491257</v>
      </c>
    </row>
    <row r="1517" spans="1:14" x14ac:dyDescent="0.15">
      <c r="A1517" s="7">
        <f t="shared" si="288"/>
        <v>44219</v>
      </c>
      <c r="B1517" s="10">
        <f t="shared" si="289"/>
        <v>2000041.3325200716</v>
      </c>
      <c r="C1517" s="3">
        <f t="shared" si="293"/>
        <v>251.36612021857894</v>
      </c>
      <c r="D1517" s="3">
        <f t="shared" si="282"/>
        <v>250.15296482090619</v>
      </c>
      <c r="E1517" s="3">
        <f t="shared" si="283"/>
        <v>-1.2131553976727503</v>
      </c>
      <c r="F1517" s="3">
        <f t="shared" si="284"/>
        <v>2000040.119364674</v>
      </c>
      <c r="G1517" s="14">
        <f t="shared" si="285"/>
        <v>2000040.1189999999</v>
      </c>
      <c r="I1517" s="18">
        <f t="shared" si="292"/>
        <v>-2359.880635329162</v>
      </c>
      <c r="J1517" s="18">
        <f t="shared" si="290"/>
        <v>451704.91803278879</v>
      </c>
      <c r="K1517" s="21">
        <f t="shared" si="286"/>
        <v>100.00200595</v>
      </c>
      <c r="L1517" s="21">
        <f t="shared" si="287"/>
        <v>122.58725185163944</v>
      </c>
      <c r="M1517" s="19">
        <f t="shared" si="291"/>
        <v>2000040.1189999999</v>
      </c>
      <c r="N1517" s="19">
        <f t="shared" si="291"/>
        <v>2451745.0370327886</v>
      </c>
    </row>
    <row r="1518" spans="1:14" x14ac:dyDescent="0.15">
      <c r="A1518" s="7">
        <f t="shared" si="288"/>
        <v>44220</v>
      </c>
      <c r="B1518" s="10">
        <f t="shared" si="289"/>
        <v>2000040.119364674</v>
      </c>
      <c r="C1518" s="3">
        <f t="shared" si="293"/>
        <v>251.36612021857894</v>
      </c>
      <c r="D1518" s="3">
        <f t="shared" si="282"/>
        <v>250.1528130868322</v>
      </c>
      <c r="E1518" s="3">
        <f t="shared" si="283"/>
        <v>-1.2133071317467454</v>
      </c>
      <c r="F1518" s="3">
        <f t="shared" si="284"/>
        <v>2000038.9060575422</v>
      </c>
      <c r="G1518" s="14">
        <f t="shared" si="285"/>
        <v>2000038.906</v>
      </c>
      <c r="I1518" s="18">
        <f t="shared" si="292"/>
        <v>-2361.0939424609087</v>
      </c>
      <c r="J1518" s="18">
        <f t="shared" si="290"/>
        <v>451956.28415300738</v>
      </c>
      <c r="K1518" s="21">
        <f t="shared" si="286"/>
        <v>100.00194529999999</v>
      </c>
      <c r="L1518" s="21">
        <f t="shared" si="287"/>
        <v>122.59975950765036</v>
      </c>
      <c r="M1518" s="19">
        <f t="shared" si="291"/>
        <v>2000038.9059999997</v>
      </c>
      <c r="N1518" s="19">
        <f t="shared" si="291"/>
        <v>2451995.1901530074</v>
      </c>
    </row>
    <row r="1519" spans="1:14" x14ac:dyDescent="0.15">
      <c r="A1519" s="7">
        <f t="shared" si="288"/>
        <v>44221</v>
      </c>
      <c r="B1519" s="10">
        <f t="shared" si="289"/>
        <v>2000038.9060575422</v>
      </c>
      <c r="C1519" s="3">
        <f t="shared" si="293"/>
        <v>251.36612021857894</v>
      </c>
      <c r="D1519" s="3">
        <f t="shared" si="282"/>
        <v>250.15266133378023</v>
      </c>
      <c r="E1519" s="3">
        <f t="shared" si="283"/>
        <v>-1.2134588847987118</v>
      </c>
      <c r="F1519" s="3">
        <f t="shared" si="284"/>
        <v>2000037.6925986574</v>
      </c>
      <c r="G1519" s="14">
        <f t="shared" si="285"/>
        <v>2000037.693</v>
      </c>
      <c r="I1519" s="18">
        <f t="shared" si="292"/>
        <v>-2362.3074013457076</v>
      </c>
      <c r="J1519" s="18">
        <f t="shared" si="290"/>
        <v>452207.65027322597</v>
      </c>
      <c r="K1519" s="21">
        <f t="shared" si="286"/>
        <v>100.00188464999999</v>
      </c>
      <c r="L1519" s="21">
        <f t="shared" si="287"/>
        <v>122.6122671636613</v>
      </c>
      <c r="M1519" s="19">
        <f t="shared" si="291"/>
        <v>2000037.6929999997</v>
      </c>
      <c r="N1519" s="19">
        <f t="shared" si="291"/>
        <v>2452245.3432732262</v>
      </c>
    </row>
    <row r="1520" spans="1:14" x14ac:dyDescent="0.15">
      <c r="A1520" s="7">
        <f t="shared" si="288"/>
        <v>44222</v>
      </c>
      <c r="B1520" s="10">
        <f t="shared" si="289"/>
        <v>2000037.6925986574</v>
      </c>
      <c r="C1520" s="3">
        <f t="shared" si="293"/>
        <v>251.36612021857894</v>
      </c>
      <c r="D1520" s="3">
        <f t="shared" si="282"/>
        <v>250.15250956174796</v>
      </c>
      <c r="E1520" s="3">
        <f t="shared" si="283"/>
        <v>-1.2136106568309799</v>
      </c>
      <c r="F1520" s="3">
        <f t="shared" si="284"/>
        <v>2000036.4789880007</v>
      </c>
      <c r="G1520" s="14">
        <f t="shared" si="285"/>
        <v>2000036.4790000001</v>
      </c>
      <c r="I1520" s="18">
        <f t="shared" si="292"/>
        <v>-2363.5210120025386</v>
      </c>
      <c r="J1520" s="18">
        <f t="shared" si="290"/>
        <v>452459.01639344456</v>
      </c>
      <c r="K1520" s="21">
        <f t="shared" si="286"/>
        <v>100.00182395000002</v>
      </c>
      <c r="L1520" s="21">
        <f t="shared" si="287"/>
        <v>122.62477476967224</v>
      </c>
      <c r="M1520" s="19">
        <f t="shared" si="291"/>
        <v>2000036.4790000003</v>
      </c>
      <c r="N1520" s="19">
        <f t="shared" si="291"/>
        <v>2452495.4953934448</v>
      </c>
    </row>
    <row r="1521" spans="1:14" x14ac:dyDescent="0.15">
      <c r="A1521" s="7">
        <f t="shared" si="288"/>
        <v>44223</v>
      </c>
      <c r="B1521" s="10">
        <f t="shared" si="289"/>
        <v>2000036.4789880007</v>
      </c>
      <c r="C1521" s="3">
        <f t="shared" si="293"/>
        <v>251.36612021857894</v>
      </c>
      <c r="D1521" s="3">
        <f t="shared" si="282"/>
        <v>250.15235777073295</v>
      </c>
      <c r="E1521" s="3">
        <f t="shared" si="283"/>
        <v>-1.2137624478459941</v>
      </c>
      <c r="F1521" s="3">
        <f t="shared" si="284"/>
        <v>2000035.2652255527</v>
      </c>
      <c r="G1521" s="14">
        <f t="shared" si="285"/>
        <v>2000035.2649999999</v>
      </c>
      <c r="I1521" s="18">
        <f t="shared" si="292"/>
        <v>-2364.7347744503845</v>
      </c>
      <c r="J1521" s="18">
        <f t="shared" si="290"/>
        <v>452710.38251366315</v>
      </c>
      <c r="K1521" s="21">
        <f t="shared" si="286"/>
        <v>100.00176324999998</v>
      </c>
      <c r="L1521" s="21">
        <f t="shared" si="287"/>
        <v>122.63728237568314</v>
      </c>
      <c r="M1521" s="19">
        <f t="shared" si="291"/>
        <v>2000035.2649999997</v>
      </c>
      <c r="N1521" s="19">
        <f t="shared" si="291"/>
        <v>2452745.6475136629</v>
      </c>
    </row>
    <row r="1522" spans="1:14" x14ac:dyDescent="0.15">
      <c r="A1522" s="7">
        <f t="shared" si="288"/>
        <v>44224</v>
      </c>
      <c r="B1522" s="10">
        <f t="shared" si="289"/>
        <v>2000035.2652255527</v>
      </c>
      <c r="C1522" s="3">
        <f t="shared" si="293"/>
        <v>251.36612021857894</v>
      </c>
      <c r="D1522" s="3">
        <f t="shared" si="282"/>
        <v>250.1522059607328</v>
      </c>
      <c r="E1522" s="3">
        <f t="shared" si="283"/>
        <v>-1.2139142578461417</v>
      </c>
      <c r="F1522" s="3">
        <f t="shared" si="284"/>
        <v>2000034.0513112948</v>
      </c>
      <c r="G1522" s="14">
        <f t="shared" si="285"/>
        <v>2000034.051</v>
      </c>
      <c r="I1522" s="18">
        <f t="shared" si="292"/>
        <v>-2365.9486887082307</v>
      </c>
      <c r="J1522" s="18">
        <f t="shared" si="290"/>
        <v>452961.74863388174</v>
      </c>
      <c r="K1522" s="21">
        <f t="shared" si="286"/>
        <v>100.00170255</v>
      </c>
      <c r="L1522" s="21">
        <f t="shared" si="287"/>
        <v>122.64978998169408</v>
      </c>
      <c r="M1522" s="19">
        <f t="shared" si="291"/>
        <v>2000034.0510000002</v>
      </c>
      <c r="N1522" s="19">
        <f t="shared" si="291"/>
        <v>2452995.7996338815</v>
      </c>
    </row>
    <row r="1523" spans="1:14" x14ac:dyDescent="0.15">
      <c r="A1523" s="7">
        <f t="shared" si="288"/>
        <v>44225</v>
      </c>
      <c r="B1523" s="10">
        <f t="shared" si="289"/>
        <v>2000034.0513112948</v>
      </c>
      <c r="C1523" s="3">
        <f t="shared" si="293"/>
        <v>251.36612021857894</v>
      </c>
      <c r="D1523" s="3">
        <f t="shared" si="282"/>
        <v>250.15205413174522</v>
      </c>
      <c r="E1523" s="3">
        <f t="shared" si="283"/>
        <v>-1.214066086833725</v>
      </c>
      <c r="F1523" s="3">
        <f t="shared" si="284"/>
        <v>2000032.837245208</v>
      </c>
      <c r="G1523" s="14">
        <f t="shared" si="285"/>
        <v>2000032.8370000001</v>
      </c>
      <c r="I1523" s="18">
        <f t="shared" si="292"/>
        <v>-2367.1627547950643</v>
      </c>
      <c r="J1523" s="18">
        <f t="shared" si="290"/>
        <v>453213.11475410033</v>
      </c>
      <c r="K1523" s="21">
        <f t="shared" si="286"/>
        <v>100.00164185</v>
      </c>
      <c r="L1523" s="21">
        <f t="shared" si="287"/>
        <v>122.66229758770501</v>
      </c>
      <c r="M1523" s="19">
        <f t="shared" si="291"/>
        <v>2000032.8369999998</v>
      </c>
      <c r="N1523" s="19">
        <f t="shared" si="291"/>
        <v>2453245.9517541002</v>
      </c>
    </row>
    <row r="1524" spans="1:14" x14ac:dyDescent="0.15">
      <c r="A1524" s="7">
        <f t="shared" si="288"/>
        <v>44226</v>
      </c>
      <c r="B1524" s="10">
        <f t="shared" si="289"/>
        <v>2000032.837245208</v>
      </c>
      <c r="C1524" s="3">
        <f t="shared" si="293"/>
        <v>251.36612021857894</v>
      </c>
      <c r="D1524" s="3">
        <f t="shared" si="282"/>
        <v>250.15190228376778</v>
      </c>
      <c r="E1524" s="3">
        <f t="shared" si="283"/>
        <v>-1.2142179348111597</v>
      </c>
      <c r="F1524" s="3">
        <f t="shared" si="284"/>
        <v>2000031.6230272732</v>
      </c>
      <c r="G1524" s="14">
        <f t="shared" si="285"/>
        <v>2000031.6229999999</v>
      </c>
      <c r="I1524" s="18">
        <f t="shared" si="292"/>
        <v>-2368.3769727298754</v>
      </c>
      <c r="J1524" s="18">
        <f t="shared" si="290"/>
        <v>453464.48087431892</v>
      </c>
      <c r="K1524" s="21">
        <f t="shared" si="286"/>
        <v>100.00158114999999</v>
      </c>
      <c r="L1524" s="21">
        <f t="shared" si="287"/>
        <v>122.67480519371594</v>
      </c>
      <c r="M1524" s="19">
        <f t="shared" si="291"/>
        <v>2000031.6229999999</v>
      </c>
      <c r="N1524" s="19">
        <f t="shared" si="291"/>
        <v>2453496.1038743188</v>
      </c>
    </row>
    <row r="1525" spans="1:14" x14ac:dyDescent="0.15">
      <c r="A1525" s="7">
        <f t="shared" si="288"/>
        <v>44227</v>
      </c>
      <c r="B1525" s="10">
        <f t="shared" si="289"/>
        <v>2000031.6230272732</v>
      </c>
      <c r="C1525" s="3">
        <f t="shared" si="293"/>
        <v>251.36612021857894</v>
      </c>
      <c r="D1525" s="3">
        <f t="shared" si="282"/>
        <v>250.15175041679817</v>
      </c>
      <c r="E1525" s="3">
        <f t="shared" si="283"/>
        <v>-1.2143698017807765</v>
      </c>
      <c r="F1525" s="3">
        <f t="shared" si="284"/>
        <v>2000030.4086574714</v>
      </c>
      <c r="G1525" s="14">
        <f t="shared" si="285"/>
        <v>2000030.409</v>
      </c>
      <c r="I1525" s="18">
        <f t="shared" si="292"/>
        <v>-2369.5913425316562</v>
      </c>
      <c r="J1525" s="18">
        <f t="shared" si="290"/>
        <v>453715.84699453751</v>
      </c>
      <c r="K1525" s="21">
        <f t="shared" si="286"/>
        <v>100.00152044999999</v>
      </c>
      <c r="L1525" s="21">
        <f t="shared" si="287"/>
        <v>122.68731279972687</v>
      </c>
      <c r="M1525" s="19">
        <f t="shared" si="291"/>
        <v>2000030.4089999998</v>
      </c>
      <c r="N1525" s="19">
        <f t="shared" si="291"/>
        <v>2453746.2559945374</v>
      </c>
    </row>
    <row r="1526" spans="1:14" x14ac:dyDescent="0.15">
      <c r="A1526" s="7">
        <f t="shared" si="288"/>
        <v>44228</v>
      </c>
      <c r="B1526" s="10">
        <f t="shared" si="289"/>
        <v>2000030.4086574714</v>
      </c>
      <c r="C1526" s="3">
        <f t="shared" si="293"/>
        <v>251.36612021857894</v>
      </c>
      <c r="D1526" s="3">
        <f t="shared" si="282"/>
        <v>250.15159853083392</v>
      </c>
      <c r="E1526" s="3">
        <f t="shared" si="283"/>
        <v>-1.2145216877450196</v>
      </c>
      <c r="F1526" s="3">
        <f t="shared" si="284"/>
        <v>2000029.1941357837</v>
      </c>
      <c r="G1526" s="14">
        <f t="shared" si="285"/>
        <v>2000029.1939999999</v>
      </c>
      <c r="I1526" s="18">
        <f t="shared" si="292"/>
        <v>-2370.8058642194014</v>
      </c>
      <c r="J1526" s="18">
        <f t="shared" si="290"/>
        <v>453967.2131147561</v>
      </c>
      <c r="K1526" s="21">
        <f t="shared" si="286"/>
        <v>100.00145970000001</v>
      </c>
      <c r="L1526" s="21">
        <f t="shared" si="287"/>
        <v>122.69982035573781</v>
      </c>
      <c r="M1526" s="19">
        <f t="shared" si="291"/>
        <v>2000029.1940000004</v>
      </c>
      <c r="N1526" s="19">
        <f t="shared" si="291"/>
        <v>2453996.4071147563</v>
      </c>
    </row>
    <row r="1527" spans="1:14" x14ac:dyDescent="0.15">
      <c r="A1527" s="7">
        <f t="shared" si="288"/>
        <v>44229</v>
      </c>
      <c r="B1527" s="10">
        <f t="shared" si="289"/>
        <v>2000029.1941357837</v>
      </c>
      <c r="C1527" s="3">
        <f t="shared" si="293"/>
        <v>251.36612021857894</v>
      </c>
      <c r="D1527" s="3">
        <f t="shared" si="282"/>
        <v>250.15144662587272</v>
      </c>
      <c r="E1527" s="3">
        <f t="shared" si="283"/>
        <v>-1.2146735927062196</v>
      </c>
      <c r="F1527" s="3">
        <f t="shared" si="284"/>
        <v>2000027.979462191</v>
      </c>
      <c r="G1527" s="14">
        <f t="shared" si="285"/>
        <v>2000027.9790000001</v>
      </c>
      <c r="I1527" s="18">
        <f t="shared" si="292"/>
        <v>-2372.0205378121077</v>
      </c>
      <c r="J1527" s="18">
        <f t="shared" si="290"/>
        <v>454218.57923497469</v>
      </c>
      <c r="K1527" s="21">
        <f t="shared" si="286"/>
        <v>100.00139895</v>
      </c>
      <c r="L1527" s="21">
        <f t="shared" si="287"/>
        <v>122.71232791174873</v>
      </c>
      <c r="M1527" s="19">
        <f t="shared" si="291"/>
        <v>2000027.9789999998</v>
      </c>
      <c r="N1527" s="19">
        <f t="shared" si="291"/>
        <v>2454246.5582349747</v>
      </c>
    </row>
    <row r="1528" spans="1:14" x14ac:dyDescent="0.15">
      <c r="A1528" s="7">
        <f t="shared" si="288"/>
        <v>44230</v>
      </c>
      <c r="B1528" s="10">
        <f t="shared" si="289"/>
        <v>2000027.979462191</v>
      </c>
      <c r="C1528" s="3">
        <f t="shared" si="293"/>
        <v>251.36612021857894</v>
      </c>
      <c r="D1528" s="3">
        <f t="shared" si="282"/>
        <v>250.15129470191215</v>
      </c>
      <c r="E1528" s="3">
        <f t="shared" si="283"/>
        <v>-1.2148255166667923</v>
      </c>
      <c r="F1528" s="3">
        <f t="shared" si="284"/>
        <v>2000026.7646366744</v>
      </c>
      <c r="G1528" s="14">
        <f t="shared" si="285"/>
        <v>2000026.7649999999</v>
      </c>
      <c r="I1528" s="18">
        <f t="shared" si="292"/>
        <v>-2373.2353633287744</v>
      </c>
      <c r="J1528" s="18">
        <f t="shared" si="290"/>
        <v>454469.94535519328</v>
      </c>
      <c r="K1528" s="21">
        <f t="shared" si="286"/>
        <v>100.00133824999999</v>
      </c>
      <c r="L1528" s="21">
        <f t="shared" si="287"/>
        <v>122.72483551775966</v>
      </c>
      <c r="M1528" s="19">
        <f t="shared" si="291"/>
        <v>2000026.7649999997</v>
      </c>
      <c r="N1528" s="19">
        <f t="shared" si="291"/>
        <v>2454496.7103551929</v>
      </c>
    </row>
    <row r="1529" spans="1:14" x14ac:dyDescent="0.15">
      <c r="A1529" s="7">
        <f t="shared" si="288"/>
        <v>44231</v>
      </c>
      <c r="B1529" s="10">
        <f t="shared" si="289"/>
        <v>2000026.7646366744</v>
      </c>
      <c r="C1529" s="3">
        <f t="shared" si="293"/>
        <v>251.36612021857894</v>
      </c>
      <c r="D1529" s="3">
        <f t="shared" si="282"/>
        <v>250.1511427589499</v>
      </c>
      <c r="E1529" s="3">
        <f t="shared" si="283"/>
        <v>-1.2149774596290399</v>
      </c>
      <c r="F1529" s="3">
        <f t="shared" si="284"/>
        <v>2000025.5496592149</v>
      </c>
      <c r="G1529" s="14">
        <f t="shared" si="285"/>
        <v>2000025.55</v>
      </c>
      <c r="I1529" s="18">
        <f t="shared" si="292"/>
        <v>-2374.4503407884035</v>
      </c>
      <c r="J1529" s="18">
        <f t="shared" si="290"/>
        <v>454721.31147541187</v>
      </c>
      <c r="K1529" s="21">
        <f t="shared" si="286"/>
        <v>100.00127750000001</v>
      </c>
      <c r="L1529" s="21">
        <f t="shared" si="287"/>
        <v>122.7373430737706</v>
      </c>
      <c r="M1529" s="19">
        <f t="shared" si="291"/>
        <v>2000025.5500000003</v>
      </c>
      <c r="N1529" s="19">
        <f t="shared" si="291"/>
        <v>2454746.8614754118</v>
      </c>
    </row>
    <row r="1530" spans="1:14" x14ac:dyDescent="0.15">
      <c r="A1530" s="7">
        <f t="shared" si="288"/>
        <v>44232</v>
      </c>
      <c r="B1530" s="10">
        <f t="shared" si="289"/>
        <v>2000025.5496592149</v>
      </c>
      <c r="C1530" s="3">
        <f t="shared" si="293"/>
        <v>251.36612021857894</v>
      </c>
      <c r="D1530" s="3">
        <f t="shared" si="282"/>
        <v>250.15099079698354</v>
      </c>
      <c r="E1530" s="3">
        <f t="shared" si="283"/>
        <v>-1.2151294215954067</v>
      </c>
      <c r="F1530" s="3">
        <f t="shared" si="284"/>
        <v>2000024.3345297934</v>
      </c>
      <c r="G1530" s="14">
        <f t="shared" si="285"/>
        <v>2000024.335</v>
      </c>
      <c r="I1530" s="18">
        <f t="shared" si="292"/>
        <v>-2375.6654702099991</v>
      </c>
      <c r="J1530" s="18">
        <f t="shared" si="290"/>
        <v>454972.67759563046</v>
      </c>
      <c r="K1530" s="21">
        <f t="shared" si="286"/>
        <v>100.00121675</v>
      </c>
      <c r="L1530" s="21">
        <f t="shared" si="287"/>
        <v>122.74985062978152</v>
      </c>
      <c r="M1530" s="19">
        <f t="shared" si="291"/>
        <v>2000024.335</v>
      </c>
      <c r="N1530" s="19">
        <f t="shared" si="291"/>
        <v>2454997.0125956303</v>
      </c>
    </row>
    <row r="1531" spans="1:14" x14ac:dyDescent="0.15">
      <c r="A1531" s="7">
        <f t="shared" si="288"/>
        <v>44233</v>
      </c>
      <c r="B1531" s="10">
        <f t="shared" si="289"/>
        <v>2000024.3345297934</v>
      </c>
      <c r="C1531" s="3">
        <f t="shared" si="293"/>
        <v>251.36612021857894</v>
      </c>
      <c r="D1531" s="3">
        <f t="shared" si="282"/>
        <v>250.15083881601069</v>
      </c>
      <c r="E1531" s="3">
        <f t="shared" si="283"/>
        <v>-1.2152814025682517</v>
      </c>
      <c r="F1531" s="3">
        <f t="shared" si="284"/>
        <v>2000023.1192483909</v>
      </c>
      <c r="G1531" s="14">
        <f t="shared" si="285"/>
        <v>2000023.1189999999</v>
      </c>
      <c r="I1531" s="18">
        <f t="shared" si="292"/>
        <v>-2376.8807516125671</v>
      </c>
      <c r="J1531" s="18">
        <f t="shared" si="290"/>
        <v>455224.04371584905</v>
      </c>
      <c r="K1531" s="21">
        <f t="shared" si="286"/>
        <v>100.00115594999998</v>
      </c>
      <c r="L1531" s="21">
        <f t="shared" si="287"/>
        <v>122.76235813579244</v>
      </c>
      <c r="M1531" s="19">
        <f t="shared" si="291"/>
        <v>2000023.1189999997</v>
      </c>
      <c r="N1531" s="19">
        <f t="shared" si="291"/>
        <v>2455247.1627158485</v>
      </c>
    </row>
    <row r="1532" spans="1:14" x14ac:dyDescent="0.15">
      <c r="A1532" s="7">
        <f t="shared" si="288"/>
        <v>44234</v>
      </c>
      <c r="B1532" s="10">
        <f t="shared" si="289"/>
        <v>2000023.1192483909</v>
      </c>
      <c r="C1532" s="3">
        <f t="shared" si="293"/>
        <v>251.36612021857894</v>
      </c>
      <c r="D1532" s="3">
        <f t="shared" si="282"/>
        <v>250.15068681602901</v>
      </c>
      <c r="E1532" s="3">
        <f t="shared" si="283"/>
        <v>-1.2154334025499338</v>
      </c>
      <c r="F1532" s="3">
        <f t="shared" si="284"/>
        <v>2000021.9038149884</v>
      </c>
      <c r="G1532" s="14">
        <f t="shared" si="285"/>
        <v>2000021.9040000001</v>
      </c>
      <c r="I1532" s="18">
        <f t="shared" si="292"/>
        <v>-2378.096185015117</v>
      </c>
      <c r="J1532" s="18">
        <f t="shared" si="290"/>
        <v>455475.40983606764</v>
      </c>
      <c r="K1532" s="21">
        <f t="shared" si="286"/>
        <v>100.00109519999999</v>
      </c>
      <c r="L1532" s="21">
        <f t="shared" si="287"/>
        <v>122.77486569180337</v>
      </c>
      <c r="M1532" s="19">
        <f t="shared" si="291"/>
        <v>2000021.9039999999</v>
      </c>
      <c r="N1532" s="19">
        <f t="shared" si="291"/>
        <v>2455497.3138360674</v>
      </c>
    </row>
    <row r="1533" spans="1:14" x14ac:dyDescent="0.15">
      <c r="A1533" s="7">
        <f t="shared" si="288"/>
        <v>44235</v>
      </c>
      <c r="B1533" s="10">
        <f t="shared" si="289"/>
        <v>2000021.9038149884</v>
      </c>
      <c r="C1533" s="3">
        <f t="shared" si="293"/>
        <v>251.36612021857894</v>
      </c>
      <c r="D1533" s="3">
        <f t="shared" si="282"/>
        <v>250.1505347970361</v>
      </c>
      <c r="E1533" s="3">
        <f t="shared" si="283"/>
        <v>-1.2155854215428405</v>
      </c>
      <c r="F1533" s="3">
        <f t="shared" si="284"/>
        <v>2000020.6882295669</v>
      </c>
      <c r="G1533" s="14">
        <f t="shared" si="285"/>
        <v>2000020.6880000001</v>
      </c>
      <c r="I1533" s="18">
        <f t="shared" si="292"/>
        <v>-2379.31177043666</v>
      </c>
      <c r="J1533" s="18">
        <f t="shared" si="290"/>
        <v>455726.77595628623</v>
      </c>
      <c r="K1533" s="21">
        <f t="shared" si="286"/>
        <v>100.00103440000001</v>
      </c>
      <c r="L1533" s="21">
        <f t="shared" si="287"/>
        <v>122.78737319781432</v>
      </c>
      <c r="M1533" s="19">
        <f t="shared" si="291"/>
        <v>2000020.6880000001</v>
      </c>
      <c r="N1533" s="19">
        <f t="shared" si="291"/>
        <v>2455747.4639562862</v>
      </c>
    </row>
    <row r="1534" spans="1:14" x14ac:dyDescent="0.15">
      <c r="A1534" s="7">
        <f t="shared" si="288"/>
        <v>44236</v>
      </c>
      <c r="B1534" s="10">
        <f t="shared" si="289"/>
        <v>2000020.6882295669</v>
      </c>
      <c r="C1534" s="3">
        <f t="shared" si="293"/>
        <v>251.36612021857894</v>
      </c>
      <c r="D1534" s="3">
        <f t="shared" si="282"/>
        <v>250.15038275902955</v>
      </c>
      <c r="E1534" s="3">
        <f t="shared" si="283"/>
        <v>-1.2157374595493877</v>
      </c>
      <c r="F1534" s="3">
        <f t="shared" si="284"/>
        <v>2000019.4724921074</v>
      </c>
      <c r="G1534" s="14">
        <f t="shared" si="285"/>
        <v>2000019.4720000001</v>
      </c>
      <c r="I1534" s="18">
        <f t="shared" si="292"/>
        <v>-2380.5275078962095</v>
      </c>
      <c r="J1534" s="18">
        <f t="shared" si="290"/>
        <v>455978.14207650482</v>
      </c>
      <c r="K1534" s="21">
        <f t="shared" si="286"/>
        <v>100.00097359999999</v>
      </c>
      <c r="L1534" s="21">
        <f t="shared" si="287"/>
        <v>122.79988070382524</v>
      </c>
      <c r="M1534" s="19">
        <f t="shared" si="291"/>
        <v>2000019.4719999998</v>
      </c>
      <c r="N1534" s="19">
        <f t="shared" si="291"/>
        <v>2455997.6140765045</v>
      </c>
    </row>
    <row r="1535" spans="1:14" x14ac:dyDescent="0.15">
      <c r="A1535" s="7">
        <f t="shared" si="288"/>
        <v>44237</v>
      </c>
      <c r="B1535" s="10">
        <f t="shared" si="289"/>
        <v>2000019.4724921074</v>
      </c>
      <c r="C1535" s="3">
        <f t="shared" si="293"/>
        <v>251.36612021857894</v>
      </c>
      <c r="D1535" s="3">
        <f t="shared" si="282"/>
        <v>250.15023070200704</v>
      </c>
      <c r="E1535" s="3">
        <f t="shared" si="283"/>
        <v>-1.2158895165719059</v>
      </c>
      <c r="F1535" s="3">
        <f t="shared" si="284"/>
        <v>2000018.2566025909</v>
      </c>
      <c r="G1535" s="14">
        <f t="shared" si="285"/>
        <v>2000018.257</v>
      </c>
      <c r="I1535" s="18">
        <f t="shared" si="292"/>
        <v>-2381.7433974127816</v>
      </c>
      <c r="J1535" s="18">
        <f t="shared" si="290"/>
        <v>456229.50819672341</v>
      </c>
      <c r="K1535" s="21">
        <f t="shared" si="286"/>
        <v>100.00091284999999</v>
      </c>
      <c r="L1535" s="21">
        <f t="shared" si="287"/>
        <v>122.81238825983615</v>
      </c>
      <c r="M1535" s="19">
        <f t="shared" si="291"/>
        <v>2000018.257</v>
      </c>
      <c r="N1535" s="19">
        <f t="shared" si="291"/>
        <v>2456247.7651967229</v>
      </c>
    </row>
    <row r="1536" spans="1:14" x14ac:dyDescent="0.15">
      <c r="A1536" s="7">
        <f t="shared" si="288"/>
        <v>44238</v>
      </c>
      <c r="B1536" s="10">
        <f t="shared" si="289"/>
        <v>2000018.2566025909</v>
      </c>
      <c r="C1536" s="3">
        <f t="shared" si="293"/>
        <v>251.36612021857894</v>
      </c>
      <c r="D1536" s="3">
        <f t="shared" si="282"/>
        <v>250.15007862596616</v>
      </c>
      <c r="E1536" s="3">
        <f t="shared" si="283"/>
        <v>-1.2160415926127826</v>
      </c>
      <c r="F1536" s="3">
        <f t="shared" si="284"/>
        <v>2000017.0405609983</v>
      </c>
      <c r="G1536" s="14">
        <f t="shared" si="285"/>
        <v>2000017.041</v>
      </c>
      <c r="I1536" s="18">
        <f t="shared" si="292"/>
        <v>-2382.9594390053944</v>
      </c>
      <c r="J1536" s="18">
        <f t="shared" si="290"/>
        <v>456480.874316942</v>
      </c>
      <c r="K1536" s="21">
        <f t="shared" si="286"/>
        <v>100.00085205000001</v>
      </c>
      <c r="L1536" s="21">
        <f t="shared" si="287"/>
        <v>122.8248957658471</v>
      </c>
      <c r="M1536" s="19">
        <f t="shared" si="291"/>
        <v>2000017.0410000002</v>
      </c>
      <c r="N1536" s="19">
        <f t="shared" si="291"/>
        <v>2456497.9153169421</v>
      </c>
    </row>
    <row r="1537" spans="1:14" x14ac:dyDescent="0.15">
      <c r="A1537" s="7">
        <f t="shared" si="288"/>
        <v>44239</v>
      </c>
      <c r="B1537" s="10">
        <f t="shared" si="289"/>
        <v>2000017.0405609983</v>
      </c>
      <c r="C1537" s="3">
        <f t="shared" si="293"/>
        <v>251.36612021857894</v>
      </c>
      <c r="D1537" s="3">
        <f t="shared" si="282"/>
        <v>250.14992653090451</v>
      </c>
      <c r="E1537" s="3">
        <f t="shared" si="283"/>
        <v>-1.2161936876744335</v>
      </c>
      <c r="F1537" s="3">
        <f t="shared" si="284"/>
        <v>2000015.8243673106</v>
      </c>
      <c r="G1537" s="14">
        <f t="shared" si="285"/>
        <v>2000015.824</v>
      </c>
      <c r="I1537" s="18">
        <f t="shared" si="292"/>
        <v>-2384.175632693069</v>
      </c>
      <c r="J1537" s="18">
        <f t="shared" si="290"/>
        <v>456732.2404371606</v>
      </c>
      <c r="K1537" s="21">
        <f t="shared" si="286"/>
        <v>100.00079120000001</v>
      </c>
      <c r="L1537" s="21">
        <f t="shared" si="287"/>
        <v>122.83740322185804</v>
      </c>
      <c r="M1537" s="19">
        <f t="shared" si="291"/>
        <v>2000015.824</v>
      </c>
      <c r="N1537" s="19">
        <f t="shared" si="291"/>
        <v>2456748.0644371607</v>
      </c>
    </row>
    <row r="1538" spans="1:14" x14ac:dyDescent="0.15">
      <c r="A1538" s="7">
        <f t="shared" si="288"/>
        <v>44240</v>
      </c>
      <c r="B1538" s="10">
        <f t="shared" si="289"/>
        <v>2000015.8243673106</v>
      </c>
      <c r="C1538" s="3">
        <f t="shared" si="293"/>
        <v>251.36612021857894</v>
      </c>
      <c r="D1538" s="3">
        <f t="shared" si="282"/>
        <v>250.14977441681978</v>
      </c>
      <c r="E1538" s="3">
        <f t="shared" si="283"/>
        <v>-1.2163458017591608</v>
      </c>
      <c r="F1538" s="3">
        <f t="shared" si="284"/>
        <v>2000014.6080215089</v>
      </c>
      <c r="G1538" s="14">
        <f t="shared" si="285"/>
        <v>2000014.608</v>
      </c>
      <c r="I1538" s="18">
        <f t="shared" si="292"/>
        <v>-2385.391978494828</v>
      </c>
      <c r="J1538" s="18">
        <f t="shared" si="290"/>
        <v>456983.60655737919</v>
      </c>
      <c r="K1538" s="21">
        <f t="shared" si="286"/>
        <v>100.00073039999999</v>
      </c>
      <c r="L1538" s="21">
        <f t="shared" si="287"/>
        <v>122.84991072786896</v>
      </c>
      <c r="M1538" s="19">
        <f t="shared" si="291"/>
        <v>2000014.6079999998</v>
      </c>
      <c r="N1538" s="19">
        <f t="shared" si="291"/>
        <v>2456998.214557379</v>
      </c>
    </row>
    <row r="1539" spans="1:14" x14ac:dyDescent="0.15">
      <c r="A1539" s="7">
        <f t="shared" si="288"/>
        <v>44241</v>
      </c>
      <c r="B1539" s="10">
        <f t="shared" si="289"/>
        <v>2000014.6080215089</v>
      </c>
      <c r="C1539" s="3">
        <f t="shared" si="293"/>
        <v>251.36612021857894</v>
      </c>
      <c r="D1539" s="3">
        <f t="shared" si="282"/>
        <v>250.1496222837095</v>
      </c>
      <c r="E1539" s="3">
        <f t="shared" si="283"/>
        <v>-1.2164979348694374</v>
      </c>
      <c r="F1539" s="3">
        <f t="shared" si="284"/>
        <v>2000013.391523574</v>
      </c>
      <c r="G1539" s="14">
        <f t="shared" si="285"/>
        <v>2000013.392</v>
      </c>
      <c r="I1539" s="18">
        <f t="shared" si="292"/>
        <v>-2386.6084764296975</v>
      </c>
      <c r="J1539" s="18">
        <f t="shared" si="290"/>
        <v>457234.97267759778</v>
      </c>
      <c r="K1539" s="21">
        <f t="shared" si="286"/>
        <v>100.00066960000001</v>
      </c>
      <c r="L1539" s="21">
        <f t="shared" si="287"/>
        <v>122.86241823387989</v>
      </c>
      <c r="M1539" s="19">
        <f t="shared" si="291"/>
        <v>2000013.3920000002</v>
      </c>
      <c r="N1539" s="19">
        <f t="shared" si="291"/>
        <v>2457248.3646775978</v>
      </c>
    </row>
    <row r="1540" spans="1:14" x14ac:dyDescent="0.15">
      <c r="A1540" s="7">
        <f t="shared" si="288"/>
        <v>44242</v>
      </c>
      <c r="B1540" s="10">
        <f t="shared" si="289"/>
        <v>2000013.391523574</v>
      </c>
      <c r="C1540" s="3">
        <f t="shared" si="293"/>
        <v>251.36612021857894</v>
      </c>
      <c r="D1540" s="3">
        <f t="shared" si="282"/>
        <v>250.14947013157138</v>
      </c>
      <c r="E1540" s="3">
        <f t="shared" si="283"/>
        <v>-1.2166500870075652</v>
      </c>
      <c r="F1540" s="3">
        <f t="shared" si="284"/>
        <v>2000012.1748734871</v>
      </c>
      <c r="G1540" s="14">
        <f t="shared" si="285"/>
        <v>2000012.175</v>
      </c>
      <c r="I1540" s="18">
        <f t="shared" si="292"/>
        <v>-2387.825126516705</v>
      </c>
      <c r="J1540" s="18">
        <f t="shared" si="290"/>
        <v>457486.33879781637</v>
      </c>
      <c r="K1540" s="21">
        <f t="shared" si="286"/>
        <v>100.00060875000001</v>
      </c>
      <c r="L1540" s="21">
        <f t="shared" si="287"/>
        <v>122.87492568989083</v>
      </c>
      <c r="M1540" s="19">
        <f t="shared" si="291"/>
        <v>2000012.1750000003</v>
      </c>
      <c r="N1540" s="19">
        <f t="shared" si="291"/>
        <v>2457498.5137978168</v>
      </c>
    </row>
    <row r="1541" spans="1:14" x14ac:dyDescent="0.15">
      <c r="A1541" s="7">
        <f t="shared" si="288"/>
        <v>44243</v>
      </c>
      <c r="B1541" s="10">
        <f t="shared" si="289"/>
        <v>2000012.1748734871</v>
      </c>
      <c r="C1541" s="3">
        <f t="shared" si="293"/>
        <v>251.36612021857894</v>
      </c>
      <c r="D1541" s="3">
        <f t="shared" si="282"/>
        <v>250.14931796040298</v>
      </c>
      <c r="E1541" s="3">
        <f t="shared" si="283"/>
        <v>-1.2168022581759601</v>
      </c>
      <c r="F1541" s="3">
        <f t="shared" si="284"/>
        <v>2000010.9580712288</v>
      </c>
      <c r="G1541" s="14">
        <f t="shared" si="285"/>
        <v>2000010.9580000001</v>
      </c>
      <c r="I1541" s="18">
        <f t="shared" si="292"/>
        <v>-2389.0419287748809</v>
      </c>
      <c r="J1541" s="18">
        <f t="shared" si="290"/>
        <v>457737.70491803496</v>
      </c>
      <c r="K1541" s="21">
        <f t="shared" si="286"/>
        <v>100.00054790000002</v>
      </c>
      <c r="L1541" s="21">
        <f t="shared" si="287"/>
        <v>122.88743314590177</v>
      </c>
      <c r="M1541" s="19">
        <f t="shared" si="291"/>
        <v>2000010.9580000003</v>
      </c>
      <c r="N1541" s="19">
        <f t="shared" si="291"/>
        <v>2457748.6629180354</v>
      </c>
    </row>
    <row r="1542" spans="1:14" x14ac:dyDescent="0.15">
      <c r="A1542" s="7">
        <f t="shared" si="288"/>
        <v>44244</v>
      </c>
      <c r="B1542" s="10">
        <f t="shared" si="289"/>
        <v>2000010.9580712288</v>
      </c>
      <c r="C1542" s="3">
        <f t="shared" si="293"/>
        <v>251.36612021857894</v>
      </c>
      <c r="D1542" s="3">
        <f t="shared" si="282"/>
        <v>250.14916577020193</v>
      </c>
      <c r="E1542" s="3">
        <f t="shared" si="283"/>
        <v>-1.2169544483770096</v>
      </c>
      <c r="F1542" s="3">
        <f t="shared" si="284"/>
        <v>2000009.7411167803</v>
      </c>
      <c r="G1542" s="14">
        <f t="shared" si="285"/>
        <v>2000009.7409999999</v>
      </c>
      <c r="I1542" s="18">
        <f t="shared" si="292"/>
        <v>-2390.2588832232577</v>
      </c>
      <c r="J1542" s="18">
        <f t="shared" si="290"/>
        <v>457989.07103825355</v>
      </c>
      <c r="K1542" s="21">
        <f t="shared" si="286"/>
        <v>100.00048705</v>
      </c>
      <c r="L1542" s="21">
        <f t="shared" si="287"/>
        <v>122.89994060191268</v>
      </c>
      <c r="M1542" s="19">
        <f t="shared" si="291"/>
        <v>2000009.7409999999</v>
      </c>
      <c r="N1542" s="19">
        <f t="shared" si="291"/>
        <v>2457998.8120382535</v>
      </c>
    </row>
    <row r="1543" spans="1:14" x14ac:dyDescent="0.15">
      <c r="A1543" s="7">
        <f t="shared" si="288"/>
        <v>44245</v>
      </c>
      <c r="B1543" s="10">
        <f t="shared" si="289"/>
        <v>2000009.7411167803</v>
      </c>
      <c r="C1543" s="3">
        <f t="shared" si="293"/>
        <v>251.36612021857894</v>
      </c>
      <c r="D1543" s="3">
        <f t="shared" si="282"/>
        <v>250.14901356096587</v>
      </c>
      <c r="E1543" s="3">
        <f t="shared" si="283"/>
        <v>-1.2171066576130727</v>
      </c>
      <c r="F1543" s="3">
        <f t="shared" si="284"/>
        <v>2000008.5240101228</v>
      </c>
      <c r="G1543" s="14">
        <f t="shared" si="285"/>
        <v>2000008.524</v>
      </c>
      <c r="I1543" s="18">
        <f t="shared" si="292"/>
        <v>-2391.4759898808707</v>
      </c>
      <c r="J1543" s="18">
        <f t="shared" si="290"/>
        <v>458240.43715847214</v>
      </c>
      <c r="K1543" s="21">
        <f t="shared" si="286"/>
        <v>100.00042620000001</v>
      </c>
      <c r="L1543" s="21">
        <f t="shared" si="287"/>
        <v>122.91244805792361</v>
      </c>
      <c r="M1543" s="19">
        <f t="shared" si="291"/>
        <v>2000008.524</v>
      </c>
      <c r="N1543" s="19">
        <f t="shared" si="291"/>
        <v>2458248.9611584721</v>
      </c>
    </row>
    <row r="1544" spans="1:14" x14ac:dyDescent="0.15">
      <c r="A1544" s="7">
        <f t="shared" si="288"/>
        <v>44246</v>
      </c>
      <c r="B1544" s="10">
        <f t="shared" si="289"/>
        <v>2000008.5240101228</v>
      </c>
      <c r="C1544" s="3">
        <f t="shared" si="293"/>
        <v>251.36612021857894</v>
      </c>
      <c r="D1544" s="3">
        <f t="shared" si="282"/>
        <v>250.14886133269241</v>
      </c>
      <c r="E1544" s="3">
        <f t="shared" si="283"/>
        <v>-1.2172588858865367</v>
      </c>
      <c r="F1544" s="3">
        <f t="shared" si="284"/>
        <v>2000007.3067512368</v>
      </c>
      <c r="G1544" s="14">
        <f t="shared" si="285"/>
        <v>2000007.307</v>
      </c>
      <c r="I1544" s="18">
        <f t="shared" si="292"/>
        <v>-2392.6932487667573</v>
      </c>
      <c r="J1544" s="18">
        <f t="shared" si="290"/>
        <v>458491.80327869073</v>
      </c>
      <c r="K1544" s="21">
        <f t="shared" si="286"/>
        <v>100.00036535000001</v>
      </c>
      <c r="L1544" s="21">
        <f t="shared" si="287"/>
        <v>122.92495551393455</v>
      </c>
      <c r="M1544" s="19">
        <f t="shared" si="291"/>
        <v>2000007.3070000003</v>
      </c>
      <c r="N1544" s="19">
        <f t="shared" si="291"/>
        <v>2458499.1102786912</v>
      </c>
    </row>
    <row r="1545" spans="1:14" x14ac:dyDescent="0.15">
      <c r="A1545" s="7">
        <f t="shared" si="288"/>
        <v>44247</v>
      </c>
      <c r="B1545" s="10">
        <f t="shared" si="289"/>
        <v>2000007.3067512368</v>
      </c>
      <c r="C1545" s="3">
        <f t="shared" si="293"/>
        <v>251.36612021857894</v>
      </c>
      <c r="D1545" s="3">
        <f t="shared" si="282"/>
        <v>250.14870908537915</v>
      </c>
      <c r="E1545" s="3">
        <f t="shared" si="283"/>
        <v>-1.2174111331997892</v>
      </c>
      <c r="F1545" s="3">
        <f t="shared" si="284"/>
        <v>2000006.0893401036</v>
      </c>
      <c r="G1545" s="14">
        <f t="shared" si="285"/>
        <v>2000006.0889999999</v>
      </c>
      <c r="I1545" s="18">
        <f t="shared" si="292"/>
        <v>-2393.910659899957</v>
      </c>
      <c r="J1545" s="18">
        <f t="shared" si="290"/>
        <v>458743.16939890932</v>
      </c>
      <c r="K1545" s="21">
        <f t="shared" si="286"/>
        <v>100.00030444999999</v>
      </c>
      <c r="L1545" s="21">
        <f t="shared" si="287"/>
        <v>122.93746291994546</v>
      </c>
      <c r="M1545" s="19">
        <f t="shared" si="291"/>
        <v>2000006.0889999997</v>
      </c>
      <c r="N1545" s="19">
        <f t="shared" si="291"/>
        <v>2458749.2583989091</v>
      </c>
    </row>
    <row r="1546" spans="1:14" x14ac:dyDescent="0.15">
      <c r="A1546" s="7">
        <f t="shared" si="288"/>
        <v>44248</v>
      </c>
      <c r="B1546" s="10">
        <f t="shared" si="289"/>
        <v>2000006.0893401036</v>
      </c>
      <c r="C1546" s="3">
        <f t="shared" si="293"/>
        <v>251.36612021857894</v>
      </c>
      <c r="D1546" s="3">
        <f t="shared" si="282"/>
        <v>250.14855681902372</v>
      </c>
      <c r="E1546" s="3">
        <f t="shared" si="283"/>
        <v>-1.2175633995552175</v>
      </c>
      <c r="F1546" s="3">
        <f t="shared" si="284"/>
        <v>2000004.871776704</v>
      </c>
      <c r="G1546" s="14">
        <f t="shared" si="285"/>
        <v>2000004.872</v>
      </c>
      <c r="I1546" s="18">
        <f t="shared" si="292"/>
        <v>-2395.1282232995122</v>
      </c>
      <c r="J1546" s="18">
        <f t="shared" si="290"/>
        <v>458994.53551912791</v>
      </c>
      <c r="K1546" s="21">
        <f t="shared" si="286"/>
        <v>100.00024359999999</v>
      </c>
      <c r="L1546" s="21">
        <f t="shared" si="287"/>
        <v>122.94997037595638</v>
      </c>
      <c r="M1546" s="19">
        <f t="shared" si="291"/>
        <v>2000004.872</v>
      </c>
      <c r="N1546" s="19">
        <f t="shared" si="291"/>
        <v>2458999.4075191277</v>
      </c>
    </row>
    <row r="1547" spans="1:14" x14ac:dyDescent="0.15">
      <c r="A1547" s="7">
        <f t="shared" si="288"/>
        <v>44249</v>
      </c>
      <c r="B1547" s="10">
        <f t="shared" si="289"/>
        <v>2000004.871776704</v>
      </c>
      <c r="C1547" s="3">
        <f t="shared" si="293"/>
        <v>251.36612021857894</v>
      </c>
      <c r="D1547" s="3">
        <f t="shared" si="282"/>
        <v>250.14840453362376</v>
      </c>
      <c r="E1547" s="3">
        <f t="shared" si="283"/>
        <v>-1.2177156849551807</v>
      </c>
      <c r="F1547" s="3">
        <f t="shared" si="284"/>
        <v>2000003.654061019</v>
      </c>
      <c r="G1547" s="14">
        <f t="shared" si="285"/>
        <v>2000003.6540000001</v>
      </c>
      <c r="I1547" s="18">
        <f t="shared" si="292"/>
        <v>-2396.3459389844675</v>
      </c>
      <c r="J1547" s="18">
        <f t="shared" si="290"/>
        <v>459245.9016393465</v>
      </c>
      <c r="K1547" s="21">
        <f t="shared" si="286"/>
        <v>100.0001827</v>
      </c>
      <c r="L1547" s="21">
        <f t="shared" si="287"/>
        <v>122.96247778196732</v>
      </c>
      <c r="M1547" s="19">
        <f t="shared" si="291"/>
        <v>2000003.6540000001</v>
      </c>
      <c r="N1547" s="19">
        <f t="shared" si="291"/>
        <v>2459249.5556393466</v>
      </c>
    </row>
    <row r="1548" spans="1:14" x14ac:dyDescent="0.15">
      <c r="A1548" s="7">
        <f t="shared" si="288"/>
        <v>44250</v>
      </c>
      <c r="B1548" s="10">
        <f t="shared" si="289"/>
        <v>2000003.654061019</v>
      </c>
      <c r="C1548" s="3">
        <f t="shared" si="293"/>
        <v>251.36612021857894</v>
      </c>
      <c r="D1548" s="3">
        <f t="shared" ref="D1548:D1550" si="294">B1548*$B$8</f>
        <v>250.14825222917688</v>
      </c>
      <c r="E1548" s="3">
        <f t="shared" ref="E1548:E1550" si="295">D1548-C1548</f>
        <v>-1.2178679894020661</v>
      </c>
      <c r="F1548" s="3">
        <f t="shared" ref="F1548:F1550" si="296">B1548+E1548</f>
        <v>2000002.4361930296</v>
      </c>
      <c r="G1548" s="14">
        <f t="shared" ref="G1548:G1550" si="297">ROUND(B1548+B1548*$B$8-C1548,3)</f>
        <v>2000002.436</v>
      </c>
      <c r="I1548" s="18">
        <f t="shared" si="292"/>
        <v>-2397.5638069738698</v>
      </c>
      <c r="J1548" s="18">
        <f t="shared" si="290"/>
        <v>459497.26775956509</v>
      </c>
      <c r="K1548" s="21">
        <f t="shared" ref="K1548:K1550" si="298">G1548/$E$6*100</f>
        <v>100.0001218</v>
      </c>
      <c r="L1548" s="21">
        <f t="shared" ref="L1548:L1550" si="299">K1548+J1548/$E$6*100</f>
        <v>122.97498518797826</v>
      </c>
      <c r="M1548" s="19">
        <f t="shared" si="291"/>
        <v>2000002.436</v>
      </c>
      <c r="N1548" s="19">
        <f t="shared" si="291"/>
        <v>2459499.7037595655</v>
      </c>
    </row>
    <row r="1549" spans="1:14" x14ac:dyDescent="0.15">
      <c r="A1549" s="7">
        <f t="shared" ref="A1549:A1551" si="300">A1548+1</f>
        <v>44251</v>
      </c>
      <c r="B1549" s="10">
        <f t="shared" ref="B1549:B1551" si="301">F1548</f>
        <v>2000002.4361930296</v>
      </c>
      <c r="C1549" s="3">
        <f t="shared" si="293"/>
        <v>251.36612021857894</v>
      </c>
      <c r="D1549" s="3">
        <f t="shared" si="294"/>
        <v>250.14809990568068</v>
      </c>
      <c r="E1549" s="3">
        <f t="shared" si="295"/>
        <v>-1.2180203128982612</v>
      </c>
      <c r="F1549" s="3">
        <f t="shared" si="296"/>
        <v>2000001.2181727167</v>
      </c>
      <c r="G1549" s="14">
        <f t="shared" si="297"/>
        <v>2000001.2180000001</v>
      </c>
      <c r="I1549" s="18">
        <f t="shared" si="292"/>
        <v>-2398.781827286768</v>
      </c>
      <c r="J1549" s="18">
        <f t="shared" ref="J1549:J1550" si="302">C1549+J1548</f>
        <v>459748.63387978368</v>
      </c>
      <c r="K1549" s="21">
        <f t="shared" si="298"/>
        <v>100.00006089999999</v>
      </c>
      <c r="L1549" s="21">
        <f t="shared" si="299"/>
        <v>122.98749259398917</v>
      </c>
      <c r="M1549" s="19">
        <f t="shared" ref="M1549:N1550" si="303">K1549*$E$6/100</f>
        <v>2000001.2179999999</v>
      </c>
      <c r="N1549" s="19">
        <f t="shared" si="303"/>
        <v>2459749.8518797834</v>
      </c>
    </row>
    <row r="1550" spans="1:14" x14ac:dyDescent="0.15">
      <c r="A1550" s="7">
        <f t="shared" si="300"/>
        <v>44252</v>
      </c>
      <c r="B1550" s="10">
        <f t="shared" si="301"/>
        <v>2000001.2181727167</v>
      </c>
      <c r="C1550" s="3">
        <f t="shared" si="293"/>
        <v>251.36612021857894</v>
      </c>
      <c r="D1550" s="3">
        <f t="shared" si="294"/>
        <v>250.14794756313279</v>
      </c>
      <c r="E1550" s="3">
        <f t="shared" si="295"/>
        <v>-1.2181726554461534</v>
      </c>
      <c r="F1550" s="3">
        <f t="shared" si="296"/>
        <v>2000000.0000000612</v>
      </c>
      <c r="G1550" s="14">
        <f t="shared" si="297"/>
        <v>2000000</v>
      </c>
      <c r="I1550" s="18">
        <f t="shared" ref="I1550" si="304">E1550+I1549</f>
        <v>-2399.9999999422143</v>
      </c>
      <c r="J1550" s="18">
        <f t="shared" si="302"/>
        <v>460000.00000000227</v>
      </c>
      <c r="K1550" s="21">
        <f t="shared" si="298"/>
        <v>100</v>
      </c>
      <c r="L1550" s="21">
        <f t="shared" si="299"/>
        <v>123.00000000000011</v>
      </c>
      <c r="M1550" s="19">
        <f t="shared" si="303"/>
        <v>2000000</v>
      </c>
      <c r="N1550" s="19">
        <f t="shared" si="303"/>
        <v>2460000.0000000023</v>
      </c>
    </row>
    <row r="1551" spans="1:14" x14ac:dyDescent="0.15">
      <c r="A1551" s="7">
        <f t="shared" si="300"/>
        <v>44253</v>
      </c>
      <c r="B1551" s="10">
        <f t="shared" si="301"/>
        <v>2000000.0000000612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O351"/>
  <sheetViews>
    <sheetView topLeftCell="A4" workbookViewId="0">
      <selection activeCell="I22" sqref="I22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2.75" style="4" bestFit="1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9">
        <f>B7+B6</f>
        <v>98.096438356164001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0.92876712328767119</v>
      </c>
      <c r="L4" s="1">
        <f>J4/(1+$J$1)^K4</f>
        <v>100.6814707538087</v>
      </c>
      <c r="M4" s="1">
        <f>L4*$E$6/100</f>
        <v>2013629.4150761738</v>
      </c>
      <c r="N4" s="1">
        <f>(J4-100)/(I4-B3)</f>
        <v>1.2602739726027389E-2</v>
      </c>
    </row>
    <row r="5" spans="1:15" x14ac:dyDescent="0.15">
      <c r="A5" s="1" t="s">
        <v>13</v>
      </c>
      <c r="B5" s="7">
        <v>42745</v>
      </c>
      <c r="C5" s="23">
        <v>42755</v>
      </c>
      <c r="D5" s="3" t="s">
        <v>14</v>
      </c>
      <c r="E5" s="3">
        <v>1</v>
      </c>
      <c r="F5" s="3"/>
      <c r="G5" s="1"/>
      <c r="H5" s="44" t="s">
        <v>62</v>
      </c>
      <c r="I5" s="7"/>
    </row>
    <row r="6" spans="1:15" x14ac:dyDescent="0.15">
      <c r="A6" s="1" t="s">
        <v>15</v>
      </c>
      <c r="B6" s="9">
        <f>ROUND(100*(B5-B3)*B1/B2,12)</f>
        <v>1.0964383561640001</v>
      </c>
      <c r="C6" s="28">
        <f>ROUND(100*(C5-B3)*B1/B2,12)</f>
        <v>1.2224657534250001</v>
      </c>
      <c r="D6" s="3" t="s">
        <v>16</v>
      </c>
      <c r="E6" s="22">
        <v>2000000</v>
      </c>
      <c r="F6" s="3" t="s">
        <v>17</v>
      </c>
      <c r="G6" s="3">
        <f>(B7+B6)*E6/100</f>
        <v>1961928.7671232799</v>
      </c>
      <c r="H6" s="71">
        <v>500000</v>
      </c>
      <c r="K6" s="4" t="s">
        <v>18</v>
      </c>
    </row>
    <row r="7" spans="1:15" x14ac:dyDescent="0.15">
      <c r="A7" s="1" t="s">
        <v>19</v>
      </c>
      <c r="B7" s="10">
        <v>97</v>
      </c>
      <c r="C7" s="75">
        <f>(G20+H7*98.7/100)/H8*100</f>
        <v>98.469337351674653</v>
      </c>
      <c r="D7" s="3" t="s">
        <v>20</v>
      </c>
      <c r="E7" s="3">
        <f>SUM(E11:E350)</f>
        <v>54896.002452912486</v>
      </c>
      <c r="F7" s="3" t="s">
        <v>21</v>
      </c>
      <c r="G7" s="3">
        <f>SUM(E11:E350)+SUM(C11:C350)</f>
        <v>201969.97505565232</v>
      </c>
      <c r="H7" s="63">
        <v>3000000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2.178404269077423E-4</v>
      </c>
      <c r="C8" s="29">
        <v>1.7389974129304546E-4</v>
      </c>
      <c r="D8" s="3"/>
      <c r="E8" s="3"/>
      <c r="F8" s="3"/>
      <c r="G8" s="1"/>
      <c r="H8" s="65">
        <f>H7+H6</f>
        <v>3500000</v>
      </c>
      <c r="I8"/>
      <c r="J8" s="36">
        <f>C11/E6*100</f>
        <v>1.2602739726027387E-2</v>
      </c>
      <c r="K8" s="37">
        <f>K11+J8</f>
        <v>97.021130521410058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>
        <f>K11+N4+B6</f>
        <v>98.117568877574058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42745</v>
      </c>
      <c r="B11" s="10">
        <f>B7*E6/100</f>
        <v>1940000</v>
      </c>
      <c r="C11" s="3">
        <f t="shared" ref="C11:C17" si="0">$N$4*$E$6/100</f>
        <v>252.05479452054777</v>
      </c>
      <c r="D11" s="3">
        <f>B11*$B$8</f>
        <v>422.61042820102006</v>
      </c>
      <c r="E11" s="3">
        <f>D11-C11</f>
        <v>170.55563368047228</v>
      </c>
      <c r="F11" s="3">
        <f>B11+E11</f>
        <v>1940170.5556336804</v>
      </c>
      <c r="G11" s="14">
        <f>B11+B11*$B$8-C11</f>
        <v>1940170.5556336804</v>
      </c>
      <c r="H11" s="76"/>
      <c r="I11" s="18">
        <f>E11</f>
        <v>170.55563368047228</v>
      </c>
      <c r="J11" s="18">
        <f>C11+B6*E6/100</f>
        <v>22180.821917800546</v>
      </c>
      <c r="K11" s="21">
        <f>G11/$E$6*100</f>
        <v>97.008527781684023</v>
      </c>
      <c r="L11" s="21">
        <f>K11+J11/$E$6*100</f>
        <v>98.117568877574044</v>
      </c>
      <c r="M11" s="19">
        <f>K11*$E$6/100</f>
        <v>1940170.5556336804</v>
      </c>
      <c r="N11" s="19">
        <f>L11*$E$6/100</f>
        <v>1962351.3775514809</v>
      </c>
    </row>
    <row r="12" spans="1:15" x14ac:dyDescent="0.15">
      <c r="A12" s="7">
        <f>A11+1</f>
        <v>42746</v>
      </c>
      <c r="B12" s="10">
        <f>F11</f>
        <v>1940170.5556336804</v>
      </c>
      <c r="C12" s="3">
        <f t="shared" si="0"/>
        <v>252.05479452054777</v>
      </c>
      <c r="D12" s="3">
        <f t="shared" ref="D12:D20" si="1">B12*$B$8</f>
        <v>422.64758211307253</v>
      </c>
      <c r="E12" s="3">
        <f t="shared" ref="E12:E76" si="2">D12-C12</f>
        <v>170.59278759252476</v>
      </c>
      <c r="F12" s="3">
        <f t="shared" ref="F12:F76" si="3">B12+E12</f>
        <v>1940341.1484212729</v>
      </c>
      <c r="G12" s="14">
        <f>B12+B12*$B$8-C12</f>
        <v>1940341.1484212729</v>
      </c>
      <c r="I12" s="18">
        <f>E12+I11</f>
        <v>341.14842127299704</v>
      </c>
      <c r="J12" s="18">
        <f>C12+J11</f>
        <v>22432.876712321093</v>
      </c>
      <c r="K12" s="21">
        <f t="shared" ref="K12:K17" si="4">G12/$E$6*100</f>
        <v>97.01705742106364</v>
      </c>
      <c r="L12" s="21">
        <f t="shared" ref="L12:L17" si="5">K12+J12/$E$6*100</f>
        <v>98.138701256679695</v>
      </c>
      <c r="M12" s="19">
        <f t="shared" ref="M12:N17" si="6">K12*$E$6/100</f>
        <v>1940341.1484212729</v>
      </c>
      <c r="N12" s="19">
        <f t="shared" si="6"/>
        <v>1962774.0251335939</v>
      </c>
    </row>
    <row r="13" spans="1:15" s="15" customFormat="1" x14ac:dyDescent="0.15">
      <c r="A13" s="45">
        <f t="shared" ref="A13:A77" si="7">A12+1</f>
        <v>42747</v>
      </c>
      <c r="B13" s="46">
        <f t="shared" ref="B13:B77" si="8">F12</f>
        <v>1940341.1484212729</v>
      </c>
      <c r="C13" s="47">
        <f t="shared" si="0"/>
        <v>252.05479452054777</v>
      </c>
      <c r="D13" s="47">
        <f t="shared" si="1"/>
        <v>422.68474411874905</v>
      </c>
      <c r="E13" s="47">
        <f t="shared" si="2"/>
        <v>170.62994959820128</v>
      </c>
      <c r="F13" s="47">
        <f t="shared" si="3"/>
        <v>1940511.778370871</v>
      </c>
      <c r="G13" s="48">
        <f t="shared" ref="G13:G20" si="9">B13+B13*$B$8-C13</f>
        <v>1940511.778370871</v>
      </c>
      <c r="H13" s="73"/>
      <c r="I13" s="18">
        <f t="shared" ref="I13:I20" si="10">E13+I12</f>
        <v>511.77837087119832</v>
      </c>
      <c r="J13" s="18">
        <f t="shared" ref="J13:J77" si="11">C13+J12</f>
        <v>22684.93150684164</v>
      </c>
      <c r="K13" s="21">
        <f t="shared" si="4"/>
        <v>97.025588918543548</v>
      </c>
      <c r="L13" s="21">
        <f t="shared" si="5"/>
        <v>98.159835493885623</v>
      </c>
      <c r="M13" s="19">
        <f t="shared" si="6"/>
        <v>1940511.778370871</v>
      </c>
      <c r="N13" s="19">
        <f t="shared" si="6"/>
        <v>1963196.7098777124</v>
      </c>
    </row>
    <row r="14" spans="1:15" x14ac:dyDescent="0.15">
      <c r="A14" s="7">
        <f t="shared" si="7"/>
        <v>42748</v>
      </c>
      <c r="B14" s="10">
        <f t="shared" si="8"/>
        <v>1940511.778370871</v>
      </c>
      <c r="C14" s="3">
        <f t="shared" si="0"/>
        <v>252.05479452054777</v>
      </c>
      <c r="D14" s="3">
        <f t="shared" si="1"/>
        <v>422.72191421981273</v>
      </c>
      <c r="E14" s="3">
        <f t="shared" si="2"/>
        <v>170.66711969926496</v>
      </c>
      <c r="F14" s="3">
        <f t="shared" si="3"/>
        <v>1940682.4454905703</v>
      </c>
      <c r="G14" s="14">
        <f t="shared" si="9"/>
        <v>1940682.4454905703</v>
      </c>
      <c r="H14" s="77"/>
      <c r="I14" s="18">
        <f t="shared" si="10"/>
        <v>682.44549057046333</v>
      </c>
      <c r="J14" s="18">
        <f t="shared" si="11"/>
        <v>22936.986301362187</v>
      </c>
      <c r="K14" s="21">
        <f t="shared" si="4"/>
        <v>97.034122274528514</v>
      </c>
      <c r="L14" s="21">
        <f t="shared" si="5"/>
        <v>98.180971589596624</v>
      </c>
      <c r="M14" s="19">
        <f t="shared" si="6"/>
        <v>1940682.4454905703</v>
      </c>
      <c r="N14" s="19">
        <f t="shared" si="6"/>
        <v>1963619.4317919326</v>
      </c>
    </row>
    <row r="15" spans="1:15" x14ac:dyDescent="0.15">
      <c r="A15" s="7">
        <f t="shared" si="7"/>
        <v>42749</v>
      </c>
      <c r="B15" s="10">
        <f t="shared" si="8"/>
        <v>1940682.4454905703</v>
      </c>
      <c r="C15" s="3">
        <f t="shared" si="0"/>
        <v>252.05479452054777</v>
      </c>
      <c r="D15" s="3">
        <f t="shared" si="1"/>
        <v>422.75909241802714</v>
      </c>
      <c r="E15" s="3">
        <f t="shared" si="2"/>
        <v>170.70429789747936</v>
      </c>
      <c r="F15" s="3">
        <f t="shared" si="3"/>
        <v>1940853.1497884677</v>
      </c>
      <c r="G15" s="14">
        <f t="shared" si="9"/>
        <v>1940853.1497884677</v>
      </c>
      <c r="I15" s="18">
        <f t="shared" si="10"/>
        <v>853.1497884679427</v>
      </c>
      <c r="J15" s="18">
        <f t="shared" si="11"/>
        <v>23189.041095882734</v>
      </c>
      <c r="K15" s="21">
        <f t="shared" si="4"/>
        <v>97.042657489423377</v>
      </c>
      <c r="L15" s="21">
        <f t="shared" si="5"/>
        <v>98.202109544217507</v>
      </c>
      <c r="M15" s="19">
        <f t="shared" si="6"/>
        <v>1940853.1497884677</v>
      </c>
      <c r="N15" s="19">
        <f t="shared" si="6"/>
        <v>1964042.1908843503</v>
      </c>
    </row>
    <row r="16" spans="1:15" x14ac:dyDescent="0.15">
      <c r="A16" s="7">
        <f t="shared" si="7"/>
        <v>42750</v>
      </c>
      <c r="B16" s="10">
        <f t="shared" si="8"/>
        <v>1940853.1497884677</v>
      </c>
      <c r="C16" s="3">
        <f t="shared" si="0"/>
        <v>252.05479452054777</v>
      </c>
      <c r="D16" s="3">
        <f t="shared" si="1"/>
        <v>422.79627871515612</v>
      </c>
      <c r="E16" s="3">
        <f t="shared" si="2"/>
        <v>170.74148419460835</v>
      </c>
      <c r="F16" s="3">
        <f t="shared" si="3"/>
        <v>1941023.8912726622</v>
      </c>
      <c r="G16" s="14">
        <f t="shared" si="9"/>
        <v>1941023.8912726622</v>
      </c>
      <c r="I16" s="18">
        <f t="shared" si="10"/>
        <v>1023.891272662551</v>
      </c>
      <c r="J16" s="18">
        <f t="shared" si="11"/>
        <v>23441.095890403281</v>
      </c>
      <c r="K16" s="21">
        <f t="shared" si="4"/>
        <v>97.051194563633118</v>
      </c>
      <c r="L16" s="21">
        <f t="shared" si="5"/>
        <v>98.223249358153282</v>
      </c>
      <c r="M16" s="19">
        <f t="shared" si="6"/>
        <v>1941023.8912726622</v>
      </c>
      <c r="N16" s="19">
        <f t="shared" si="6"/>
        <v>1964464.9871630657</v>
      </c>
    </row>
    <row r="17" spans="1:15" x14ac:dyDescent="0.15">
      <c r="A17" s="7">
        <f t="shared" si="7"/>
        <v>42751</v>
      </c>
      <c r="B17" s="10">
        <f t="shared" si="8"/>
        <v>1941023.8912726622</v>
      </c>
      <c r="C17" s="3">
        <f t="shared" si="0"/>
        <v>252.05479452054777</v>
      </c>
      <c r="D17" s="3">
        <f t="shared" si="1"/>
        <v>422.83347311296393</v>
      </c>
      <c r="E17" s="3">
        <f t="shared" si="2"/>
        <v>170.77867859241616</v>
      </c>
      <c r="F17" s="3">
        <f t="shared" si="3"/>
        <v>1941194.6699512547</v>
      </c>
      <c r="G17" s="14">
        <f t="shared" si="9"/>
        <v>1941194.6699512545</v>
      </c>
      <c r="I17" s="18">
        <f t="shared" si="10"/>
        <v>1194.6699512549671</v>
      </c>
      <c r="J17" s="18">
        <f t="shared" si="11"/>
        <v>23693.150684923829</v>
      </c>
      <c r="K17" s="21">
        <f t="shared" si="4"/>
        <v>97.059733497562732</v>
      </c>
      <c r="L17" s="21">
        <f t="shared" si="5"/>
        <v>98.244391031808917</v>
      </c>
      <c r="M17" s="19">
        <f t="shared" si="6"/>
        <v>1941194.6699512547</v>
      </c>
      <c r="N17" s="19">
        <f t="shared" si="6"/>
        <v>1964887.8206361784</v>
      </c>
    </row>
    <row r="18" spans="1:15" s="15" customFormat="1" x14ac:dyDescent="0.15">
      <c r="A18" s="66">
        <f t="shared" si="7"/>
        <v>42752</v>
      </c>
      <c r="B18" s="67">
        <f>F17/4</f>
        <v>485298.66748781368</v>
      </c>
      <c r="C18" s="42">
        <f>$N$4*$H$6/100</f>
        <v>63.013698630136943</v>
      </c>
      <c r="D18" s="42">
        <f t="shared" si="1"/>
        <v>105.71766890330382</v>
      </c>
      <c r="E18" s="42">
        <f t="shared" si="2"/>
        <v>42.703970273166874</v>
      </c>
      <c r="F18" s="42">
        <f t="shared" si="3"/>
        <v>485341.37145808683</v>
      </c>
      <c r="G18" s="68">
        <f t="shared" si="9"/>
        <v>485341.37145808683</v>
      </c>
      <c r="H18" s="44" t="s">
        <v>62</v>
      </c>
      <c r="I18" s="42">
        <f t="shared" si="10"/>
        <v>1237.3739215281339</v>
      </c>
      <c r="J18" s="42">
        <f>C18+J17/4</f>
        <v>5986.3013698610939</v>
      </c>
      <c r="K18" s="69">
        <f>G18/$H$6*100</f>
        <v>97.068274291617357</v>
      </c>
      <c r="L18" s="69">
        <f>K18+J18/$H$6*100</f>
        <v>98.265534565589576</v>
      </c>
      <c r="M18" s="70">
        <f>K18*$H$6/100</f>
        <v>485341.37145808683</v>
      </c>
      <c r="N18" s="70">
        <f>L18*$H$6/100</f>
        <v>491327.67282794788</v>
      </c>
    </row>
    <row r="19" spans="1:15" s="15" customFormat="1" x14ac:dyDescent="0.15">
      <c r="A19" s="7">
        <f t="shared" si="7"/>
        <v>42753</v>
      </c>
      <c r="B19" s="10">
        <f t="shared" si="8"/>
        <v>485341.37145808683</v>
      </c>
      <c r="C19" s="47">
        <f t="shared" ref="C19:C20" si="12">$N$4*$H$6/100</f>
        <v>63.013698630136943</v>
      </c>
      <c r="D19" s="3">
        <f t="shared" si="1"/>
        <v>105.72697155441877</v>
      </c>
      <c r="E19" s="3">
        <f t="shared" si="2"/>
        <v>42.713272924281824</v>
      </c>
      <c r="F19" s="3">
        <f t="shared" si="3"/>
        <v>485384.08473101113</v>
      </c>
      <c r="G19" s="14">
        <f t="shared" si="9"/>
        <v>485384.08473101107</v>
      </c>
      <c r="H19" s="4"/>
      <c r="I19" s="18">
        <f t="shared" si="10"/>
        <v>1280.0871944524158</v>
      </c>
      <c r="J19" s="18">
        <f t="shared" si="11"/>
        <v>6049.3150684912307</v>
      </c>
      <c r="K19" s="21">
        <f t="shared" ref="K19:K20" si="13">G19/$H$6*100</f>
        <v>97.076816946202214</v>
      </c>
      <c r="L19" s="21">
        <f t="shared" ref="L19:L20" si="14">K19+J19/$H$6*100</f>
        <v>98.286679959900454</v>
      </c>
      <c r="M19" s="62">
        <f t="shared" ref="M19:M83" si="15">K19*$H$6/100</f>
        <v>485384.08473101107</v>
      </c>
      <c r="N19" s="62">
        <f t="shared" ref="N19:N83" si="16">L19*$H$6/100</f>
        <v>491433.39979950228</v>
      </c>
    </row>
    <row r="20" spans="1:15" s="15" customFormat="1" x14ac:dyDescent="0.15">
      <c r="A20" s="7">
        <f t="shared" si="7"/>
        <v>42754</v>
      </c>
      <c r="B20" s="10">
        <f t="shared" si="8"/>
        <v>485384.08473101113</v>
      </c>
      <c r="C20" s="47">
        <f t="shared" si="12"/>
        <v>63.013698630136943</v>
      </c>
      <c r="D20" s="3">
        <f t="shared" si="1"/>
        <v>105.73627623202722</v>
      </c>
      <c r="E20" s="3">
        <f t="shared" si="2"/>
        <v>42.722577601890279</v>
      </c>
      <c r="F20" s="3">
        <f t="shared" si="3"/>
        <v>485426.80730861303</v>
      </c>
      <c r="G20" s="14">
        <f t="shared" si="9"/>
        <v>485426.80730861303</v>
      </c>
      <c r="H20" s="74"/>
      <c r="I20" s="18">
        <f t="shared" si="10"/>
        <v>1322.809772054306</v>
      </c>
      <c r="J20" s="18">
        <f t="shared" si="11"/>
        <v>6112.3287671213675</v>
      </c>
      <c r="K20" s="21">
        <f t="shared" si="13"/>
        <v>97.085361461722613</v>
      </c>
      <c r="L20" s="21">
        <f t="shared" si="14"/>
        <v>98.307827215146887</v>
      </c>
      <c r="M20" s="62">
        <f t="shared" si="15"/>
        <v>485426.80730861309</v>
      </c>
      <c r="N20" s="62">
        <f t="shared" si="16"/>
        <v>491539.13607573439</v>
      </c>
    </row>
    <row r="21" spans="1:15" s="15" customFormat="1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5" s="15" customFormat="1" x14ac:dyDescent="0.15">
      <c r="A22" s="23">
        <f>A20+1</f>
        <v>42755</v>
      </c>
      <c r="B22" s="24">
        <f>F20+H7*98.7/100</f>
        <v>3446426.8073086129</v>
      </c>
      <c r="C22" s="25">
        <f>$N$4*$H$8/100</f>
        <v>441.09589041095859</v>
      </c>
      <c r="D22" s="25">
        <f>B22*$C$8</f>
        <v>599.33273017638442</v>
      </c>
      <c r="E22" s="25">
        <f t="shared" si="2"/>
        <v>158.23683976542583</v>
      </c>
      <c r="F22" s="25">
        <f t="shared" si="3"/>
        <v>3446585.0441483781</v>
      </c>
      <c r="G22" s="26">
        <f>B22+B22*$C$8-C22</f>
        <v>3446585.0441483781</v>
      </c>
      <c r="H22" s="27" t="s">
        <v>63</v>
      </c>
      <c r="I22" s="25">
        <f>E22+I20</f>
        <v>1481.0466118197319</v>
      </c>
      <c r="J22" s="25">
        <f>C22+H8*C6/100</f>
        <v>43227.397260285958</v>
      </c>
      <c r="K22" s="28">
        <f>G22/$H$8*100</f>
        <v>98.47385840423938</v>
      </c>
      <c r="L22" s="28">
        <f>K22+J22/$H$8*100</f>
        <v>99.708926897390413</v>
      </c>
      <c r="M22" s="64">
        <f t="shared" si="15"/>
        <v>492369.29202119692</v>
      </c>
      <c r="N22" s="64">
        <f t="shared" si="16"/>
        <v>498544.63448695204</v>
      </c>
    </row>
    <row r="23" spans="1:15" x14ac:dyDescent="0.15">
      <c r="A23" s="23">
        <f t="shared" si="7"/>
        <v>42756</v>
      </c>
      <c r="B23" s="24">
        <f t="shared" si="8"/>
        <v>3446585.0441483781</v>
      </c>
      <c r="C23" s="25">
        <f t="shared" ref="C23:C86" si="17">$N$4*$H$8/100</f>
        <v>441.09589041095859</v>
      </c>
      <c r="D23" s="25">
        <f t="shared" ref="D23:D86" si="18">B23*$C$8</f>
        <v>599.36024752188257</v>
      </c>
      <c r="E23" s="25">
        <f t="shared" si="2"/>
        <v>158.26435711092398</v>
      </c>
      <c r="F23" s="25">
        <f t="shared" si="3"/>
        <v>3446743.308505489</v>
      </c>
      <c r="G23" s="26">
        <f t="shared" ref="G23:G86" si="19">B23+B23*$C$8-C23</f>
        <v>3446743.3085054886</v>
      </c>
      <c r="I23" s="25">
        <f t="shared" ref="I23:I86" si="20">E23+I21</f>
        <v>158.26435711092398</v>
      </c>
      <c r="J23" s="25">
        <f t="shared" si="11"/>
        <v>43668.493150696915</v>
      </c>
      <c r="K23" s="28">
        <f t="shared" ref="K23:K86" si="21">G23/$H$8*100</f>
        <v>98.478380243013959</v>
      </c>
      <c r="L23" s="28">
        <f t="shared" ref="L23:L86" si="22">K23+J23/$H$8*100</f>
        <v>99.726051475891012</v>
      </c>
      <c r="M23" s="64">
        <f t="shared" si="15"/>
        <v>492391.90121506981</v>
      </c>
      <c r="N23" s="64">
        <f t="shared" si="16"/>
        <v>498630.25737945503</v>
      </c>
    </row>
    <row r="24" spans="1:15" x14ac:dyDescent="0.15">
      <c r="A24" s="23">
        <f t="shared" si="7"/>
        <v>42757</v>
      </c>
      <c r="B24" s="24">
        <f t="shared" si="8"/>
        <v>3446743.308505489</v>
      </c>
      <c r="C24" s="25">
        <f t="shared" si="17"/>
        <v>441.09589041095859</v>
      </c>
      <c r="D24" s="25">
        <f t="shared" si="18"/>
        <v>599.38776965264015</v>
      </c>
      <c r="E24" s="25">
        <f t="shared" si="2"/>
        <v>158.29187924168156</v>
      </c>
      <c r="F24" s="25">
        <f t="shared" si="3"/>
        <v>3446901.6003847308</v>
      </c>
      <c r="G24" s="26">
        <f t="shared" si="19"/>
        <v>3446901.6003847304</v>
      </c>
      <c r="I24" s="25">
        <f t="shared" si="20"/>
        <v>1639.3384910614134</v>
      </c>
      <c r="J24" s="25">
        <f t="shared" si="11"/>
        <v>44109.589041107873</v>
      </c>
      <c r="K24" s="28">
        <f t="shared" si="21"/>
        <v>98.482902868135156</v>
      </c>
      <c r="L24" s="28">
        <f t="shared" si="22"/>
        <v>99.743176840738244</v>
      </c>
      <c r="M24" s="64">
        <f t="shared" si="15"/>
        <v>492414.51434067579</v>
      </c>
      <c r="N24" s="64">
        <f t="shared" si="16"/>
        <v>498715.88420369121</v>
      </c>
    </row>
    <row r="25" spans="1:15" x14ac:dyDescent="0.15">
      <c r="A25" s="23">
        <f t="shared" si="7"/>
        <v>42758</v>
      </c>
      <c r="B25" s="24">
        <f t="shared" si="8"/>
        <v>3446901.6003847308</v>
      </c>
      <c r="C25" s="25">
        <f t="shared" si="17"/>
        <v>441.09589041095859</v>
      </c>
      <c r="D25" s="25">
        <f t="shared" si="18"/>
        <v>599.4152965694891</v>
      </c>
      <c r="E25" s="25">
        <f t="shared" si="2"/>
        <v>158.31940615853051</v>
      </c>
      <c r="F25" s="25">
        <f t="shared" si="3"/>
        <v>3447059.9197908896</v>
      </c>
      <c r="G25" s="26">
        <f t="shared" si="19"/>
        <v>3447059.9197908891</v>
      </c>
      <c r="I25" s="25">
        <f t="shared" si="20"/>
        <v>316.58376326945449</v>
      </c>
      <c r="J25" s="25">
        <f t="shared" si="11"/>
        <v>44550.68493151883</v>
      </c>
      <c r="K25" s="28">
        <f t="shared" si="21"/>
        <v>98.487426279739694</v>
      </c>
      <c r="L25" s="28">
        <f t="shared" si="22"/>
        <v>99.760302992068802</v>
      </c>
      <c r="M25" s="64">
        <f t="shared" si="15"/>
        <v>492437.13139869849</v>
      </c>
      <c r="N25" s="64">
        <f t="shared" si="16"/>
        <v>498801.51496034401</v>
      </c>
    </row>
    <row r="26" spans="1:15" x14ac:dyDescent="0.15">
      <c r="A26" s="23">
        <f t="shared" si="7"/>
        <v>42759</v>
      </c>
      <c r="B26" s="24">
        <f t="shared" si="8"/>
        <v>3447059.9197908896</v>
      </c>
      <c r="C26" s="25">
        <f t="shared" si="17"/>
        <v>441.09589041095859</v>
      </c>
      <c r="D26" s="25">
        <f t="shared" si="18"/>
        <v>599.44282827326174</v>
      </c>
      <c r="E26" s="25">
        <f t="shared" si="2"/>
        <v>158.34693786230315</v>
      </c>
      <c r="F26" s="25">
        <f t="shared" si="3"/>
        <v>3447218.2667287518</v>
      </c>
      <c r="G26" s="26">
        <f t="shared" si="19"/>
        <v>3447218.2667287518</v>
      </c>
      <c r="I26" s="25">
        <f t="shared" si="20"/>
        <v>1797.6854289237165</v>
      </c>
      <c r="J26" s="25">
        <f t="shared" si="11"/>
        <v>44991.780821929788</v>
      </c>
      <c r="K26" s="28">
        <f t="shared" si="21"/>
        <v>98.491950477964338</v>
      </c>
      <c r="L26" s="28">
        <f t="shared" si="22"/>
        <v>99.77742993001948</v>
      </c>
      <c r="M26" s="64">
        <f t="shared" si="15"/>
        <v>492459.75238982169</v>
      </c>
      <c r="N26" s="64">
        <f t="shared" si="16"/>
        <v>498887.14965009742</v>
      </c>
    </row>
    <row r="27" spans="1:15" x14ac:dyDescent="0.15">
      <c r="A27" s="23">
        <f t="shared" si="7"/>
        <v>42760</v>
      </c>
      <c r="B27" s="24">
        <f t="shared" si="8"/>
        <v>3447218.2667287518</v>
      </c>
      <c r="C27" s="25">
        <f t="shared" si="17"/>
        <v>441.09589041095859</v>
      </c>
      <c r="D27" s="25">
        <f t="shared" si="18"/>
        <v>599.47036476479047</v>
      </c>
      <c r="E27" s="25">
        <f t="shared" si="2"/>
        <v>158.37447435383189</v>
      </c>
      <c r="F27" s="25">
        <f t="shared" si="3"/>
        <v>3447376.6412031054</v>
      </c>
      <c r="G27" s="26">
        <f t="shared" si="19"/>
        <v>3447376.6412031054</v>
      </c>
      <c r="I27" s="25">
        <f t="shared" si="20"/>
        <v>474.95823762328638</v>
      </c>
      <c r="J27" s="25">
        <f t="shared" si="11"/>
        <v>45432.876712340745</v>
      </c>
      <c r="K27" s="28">
        <f t="shared" si="21"/>
        <v>98.496475462945867</v>
      </c>
      <c r="L27" s="28">
        <f t="shared" si="22"/>
        <v>99.794557654727029</v>
      </c>
      <c r="M27" s="64">
        <f t="shared" si="15"/>
        <v>492482.37731472933</v>
      </c>
      <c r="N27" s="64">
        <f t="shared" si="16"/>
        <v>498972.78827363515</v>
      </c>
      <c r="O27" s="20"/>
    </row>
    <row r="28" spans="1:15" x14ac:dyDescent="0.15">
      <c r="A28" s="23">
        <f t="shared" si="7"/>
        <v>42761</v>
      </c>
      <c r="B28" s="24">
        <f t="shared" si="8"/>
        <v>3447376.6412031054</v>
      </c>
      <c r="C28" s="25">
        <f t="shared" si="17"/>
        <v>441.09589041095859</v>
      </c>
      <c r="D28" s="25">
        <f t="shared" si="18"/>
        <v>599.49790604490806</v>
      </c>
      <c r="E28" s="25">
        <f t="shared" si="2"/>
        <v>158.40201563394947</v>
      </c>
      <c r="F28" s="25">
        <f t="shared" si="3"/>
        <v>3447535.0432187393</v>
      </c>
      <c r="G28" s="26">
        <f t="shared" si="19"/>
        <v>3447535.0432187393</v>
      </c>
      <c r="I28" s="25">
        <f t="shared" si="20"/>
        <v>1956.087444557666</v>
      </c>
      <c r="J28" s="25">
        <f t="shared" si="11"/>
        <v>45873.972602751703</v>
      </c>
      <c r="K28" s="28">
        <f t="shared" si="21"/>
        <v>98.501001234821132</v>
      </c>
      <c r="L28" s="28">
        <f t="shared" si="22"/>
        <v>99.811686166328329</v>
      </c>
      <c r="M28" s="64">
        <f t="shared" si="15"/>
        <v>492505.00617410563</v>
      </c>
      <c r="N28" s="64">
        <f t="shared" si="16"/>
        <v>499058.43083164166</v>
      </c>
      <c r="O28" s="20"/>
    </row>
    <row r="29" spans="1:15" x14ac:dyDescent="0.15">
      <c r="A29" s="23">
        <f t="shared" si="7"/>
        <v>42762</v>
      </c>
      <c r="B29" s="24">
        <f t="shared" si="8"/>
        <v>3447535.0432187393</v>
      </c>
      <c r="C29" s="25">
        <f t="shared" si="17"/>
        <v>441.09589041095859</v>
      </c>
      <c r="D29" s="25">
        <f t="shared" si="18"/>
        <v>599.52545211444703</v>
      </c>
      <c r="E29" s="25">
        <f t="shared" si="2"/>
        <v>158.42956170348845</v>
      </c>
      <c r="F29" s="25">
        <f t="shared" si="3"/>
        <v>3447693.4727804428</v>
      </c>
      <c r="G29" s="26">
        <f t="shared" si="19"/>
        <v>3447693.4727804428</v>
      </c>
      <c r="I29" s="25">
        <f t="shared" si="20"/>
        <v>633.38779932677483</v>
      </c>
      <c r="J29" s="25">
        <f t="shared" si="11"/>
        <v>46315.06849316266</v>
      </c>
      <c r="K29" s="28">
        <f t="shared" si="21"/>
        <v>98.505527793726927</v>
      </c>
      <c r="L29" s="28">
        <f t="shared" si="22"/>
        <v>99.828815464960144</v>
      </c>
      <c r="M29" s="64">
        <f t="shared" si="15"/>
        <v>492527.63896863459</v>
      </c>
      <c r="N29" s="64">
        <f t="shared" si="16"/>
        <v>499144.07732480072</v>
      </c>
      <c r="O29" s="20"/>
    </row>
    <row r="30" spans="1:15" x14ac:dyDescent="0.15">
      <c r="A30" s="23">
        <f t="shared" si="7"/>
        <v>42763</v>
      </c>
      <c r="B30" s="24">
        <f t="shared" si="8"/>
        <v>3447693.4727804428</v>
      </c>
      <c r="C30" s="25">
        <f t="shared" si="17"/>
        <v>441.09589041095859</v>
      </c>
      <c r="D30" s="25">
        <f t="shared" si="18"/>
        <v>599.55300297424048</v>
      </c>
      <c r="E30" s="25">
        <f t="shared" si="2"/>
        <v>158.4571125632819</v>
      </c>
      <c r="F30" s="25">
        <f t="shared" si="3"/>
        <v>3447851.9298930061</v>
      </c>
      <c r="G30" s="26">
        <f t="shared" si="19"/>
        <v>3447851.9298930056</v>
      </c>
      <c r="I30" s="25">
        <f t="shared" si="20"/>
        <v>2114.544557120948</v>
      </c>
      <c r="J30" s="25">
        <f t="shared" si="11"/>
        <v>46756.164383573618</v>
      </c>
      <c r="K30" s="28">
        <f t="shared" si="21"/>
        <v>98.510055139800158</v>
      </c>
      <c r="L30" s="28">
        <f t="shared" si="22"/>
        <v>99.84594555075941</v>
      </c>
      <c r="M30" s="64">
        <f t="shared" si="15"/>
        <v>492550.27569900081</v>
      </c>
      <c r="N30" s="64">
        <f t="shared" si="16"/>
        <v>499229.72775379702</v>
      </c>
      <c r="O30" s="20"/>
    </row>
    <row r="31" spans="1:15" x14ac:dyDescent="0.15">
      <c r="A31" s="23">
        <f t="shared" si="7"/>
        <v>42764</v>
      </c>
      <c r="B31" s="24">
        <f t="shared" si="8"/>
        <v>3447851.9298930061</v>
      </c>
      <c r="C31" s="25">
        <f t="shared" si="17"/>
        <v>441.09589041095859</v>
      </c>
      <c r="D31" s="25">
        <f t="shared" si="18"/>
        <v>599.58055862512128</v>
      </c>
      <c r="E31" s="25">
        <f t="shared" si="2"/>
        <v>158.4846682141627</v>
      </c>
      <c r="F31" s="25">
        <f t="shared" si="3"/>
        <v>3448010.4145612204</v>
      </c>
      <c r="G31" s="26">
        <f t="shared" si="19"/>
        <v>3448010.41456122</v>
      </c>
      <c r="I31" s="25">
        <f t="shared" si="20"/>
        <v>791.87246754093758</v>
      </c>
      <c r="J31" s="25">
        <f t="shared" si="11"/>
        <v>47197.260273984575</v>
      </c>
      <c r="K31" s="28">
        <f t="shared" si="21"/>
        <v>98.51458327317772</v>
      </c>
      <c r="L31" s="28">
        <f t="shared" si="22"/>
        <v>99.863076423862992</v>
      </c>
      <c r="M31" s="64">
        <f t="shared" si="15"/>
        <v>492572.91636588855</v>
      </c>
      <c r="N31" s="64">
        <f t="shared" si="16"/>
        <v>499315.38211931498</v>
      </c>
      <c r="O31" s="20"/>
    </row>
    <row r="32" spans="1:15" x14ac:dyDescent="0.15">
      <c r="A32" s="23">
        <f t="shared" si="7"/>
        <v>42765</v>
      </c>
      <c r="B32" s="24">
        <f t="shared" si="8"/>
        <v>3448010.4145612204</v>
      </c>
      <c r="C32" s="25">
        <f t="shared" si="17"/>
        <v>441.09589041095859</v>
      </c>
      <c r="D32" s="25">
        <f t="shared" si="18"/>
        <v>599.60811906792264</v>
      </c>
      <c r="E32" s="25">
        <f t="shared" si="2"/>
        <v>158.51222865696406</v>
      </c>
      <c r="F32" s="25">
        <f t="shared" si="3"/>
        <v>3448168.9267898775</v>
      </c>
      <c r="G32" s="26">
        <f t="shared" si="19"/>
        <v>3448168.926789877</v>
      </c>
      <c r="I32" s="25">
        <f t="shared" si="20"/>
        <v>2273.056785777912</v>
      </c>
      <c r="J32" s="25">
        <f t="shared" si="11"/>
        <v>47638.356164395533</v>
      </c>
      <c r="K32" s="28">
        <f t="shared" si="21"/>
        <v>98.519112193996477</v>
      </c>
      <c r="L32" s="28">
        <f t="shared" si="22"/>
        <v>99.880208084407784</v>
      </c>
      <c r="M32" s="64">
        <f t="shared" si="15"/>
        <v>492595.56096998235</v>
      </c>
      <c r="N32" s="64">
        <f t="shared" si="16"/>
        <v>499401.04042203887</v>
      </c>
      <c r="O32" s="20"/>
    </row>
    <row r="33" spans="1:14" x14ac:dyDescent="0.15">
      <c r="A33" s="23">
        <f t="shared" si="7"/>
        <v>42766</v>
      </c>
      <c r="B33" s="24">
        <f t="shared" si="8"/>
        <v>3448168.9267898775</v>
      </c>
      <c r="C33" s="25">
        <f t="shared" si="17"/>
        <v>441.09589041095859</v>
      </c>
      <c r="D33" s="25">
        <f t="shared" si="18"/>
        <v>599.63568430347789</v>
      </c>
      <c r="E33" s="25">
        <f t="shared" si="2"/>
        <v>158.5397938925193</v>
      </c>
      <c r="F33" s="25">
        <f t="shared" si="3"/>
        <v>3448327.4665837698</v>
      </c>
      <c r="G33" s="26">
        <f t="shared" si="19"/>
        <v>3448327.4665837698</v>
      </c>
      <c r="I33" s="25">
        <f t="shared" si="20"/>
        <v>950.41226143345693</v>
      </c>
      <c r="J33" s="25">
        <f t="shared" si="11"/>
        <v>48079.45205480649</v>
      </c>
      <c r="K33" s="28">
        <f t="shared" si="21"/>
        <v>98.523641902393422</v>
      </c>
      <c r="L33" s="28">
        <f t="shared" si="22"/>
        <v>99.897340532530748</v>
      </c>
      <c r="M33" s="64">
        <f t="shared" si="15"/>
        <v>492618.20951196708</v>
      </c>
      <c r="N33" s="64">
        <f t="shared" si="16"/>
        <v>499486.70266265376</v>
      </c>
    </row>
    <row r="34" spans="1:14" x14ac:dyDescent="0.15">
      <c r="A34" s="23">
        <f t="shared" si="7"/>
        <v>42767</v>
      </c>
      <c r="B34" s="24">
        <f t="shared" si="8"/>
        <v>3448327.4665837698</v>
      </c>
      <c r="C34" s="25">
        <f t="shared" si="17"/>
        <v>441.09589041095859</v>
      </c>
      <c r="D34" s="25">
        <f t="shared" si="18"/>
        <v>599.66325433262045</v>
      </c>
      <c r="E34" s="25">
        <f t="shared" si="2"/>
        <v>158.56736392166187</v>
      </c>
      <c r="F34" s="25">
        <f t="shared" si="3"/>
        <v>3448486.0339476913</v>
      </c>
      <c r="G34" s="26">
        <f t="shared" si="19"/>
        <v>3448486.0339476913</v>
      </c>
      <c r="I34" s="25">
        <f t="shared" si="20"/>
        <v>2431.624149699574</v>
      </c>
      <c r="J34" s="25">
        <f t="shared" si="11"/>
        <v>48520.547945217448</v>
      </c>
      <c r="K34" s="28">
        <f t="shared" si="21"/>
        <v>98.528172398505461</v>
      </c>
      <c r="L34" s="28">
        <f t="shared" si="22"/>
        <v>99.914473768368822</v>
      </c>
      <c r="M34" s="64">
        <f t="shared" si="15"/>
        <v>492640.86199252732</v>
      </c>
      <c r="N34" s="64">
        <f t="shared" si="16"/>
        <v>499572.36884184415</v>
      </c>
    </row>
    <row r="35" spans="1:14" x14ac:dyDescent="0.15">
      <c r="A35" s="23">
        <f t="shared" si="7"/>
        <v>42768</v>
      </c>
      <c r="B35" s="24">
        <f t="shared" si="8"/>
        <v>3448486.0339476913</v>
      </c>
      <c r="C35" s="25">
        <f t="shared" si="17"/>
        <v>441.09589041095859</v>
      </c>
      <c r="D35" s="25">
        <f t="shared" si="18"/>
        <v>599.6908291561839</v>
      </c>
      <c r="E35" s="25">
        <f t="shared" si="2"/>
        <v>158.59493874522531</v>
      </c>
      <c r="F35" s="25">
        <f t="shared" si="3"/>
        <v>3448644.6288864366</v>
      </c>
      <c r="G35" s="26">
        <f t="shared" si="19"/>
        <v>3448644.6288864361</v>
      </c>
      <c r="I35" s="25">
        <f t="shared" si="20"/>
        <v>1109.0072001786823</v>
      </c>
      <c r="J35" s="25">
        <f t="shared" si="11"/>
        <v>48961.643835628405</v>
      </c>
      <c r="K35" s="28">
        <f t="shared" si="21"/>
        <v>98.532703682469602</v>
      </c>
      <c r="L35" s="28">
        <f t="shared" si="22"/>
        <v>99.931607792058983</v>
      </c>
      <c r="M35" s="64">
        <f t="shared" si="15"/>
        <v>492663.51841234806</v>
      </c>
      <c r="N35" s="64">
        <f t="shared" si="16"/>
        <v>499658.03896029497</v>
      </c>
    </row>
    <row r="36" spans="1:14" x14ac:dyDescent="0.15">
      <c r="A36" s="23">
        <f t="shared" si="7"/>
        <v>42769</v>
      </c>
      <c r="B36" s="24">
        <f t="shared" si="8"/>
        <v>3448644.6288864366</v>
      </c>
      <c r="C36" s="25">
        <f t="shared" si="17"/>
        <v>441.09589041095859</v>
      </c>
      <c r="D36" s="25">
        <f t="shared" si="18"/>
        <v>599.7184087750021</v>
      </c>
      <c r="E36" s="25">
        <f t="shared" si="2"/>
        <v>158.62251836404351</v>
      </c>
      <c r="F36" s="25">
        <f t="shared" si="3"/>
        <v>3448803.2514048005</v>
      </c>
      <c r="G36" s="26">
        <f t="shared" si="19"/>
        <v>3448803.2514048005</v>
      </c>
      <c r="I36" s="25">
        <f t="shared" si="20"/>
        <v>2590.2466680636176</v>
      </c>
      <c r="J36" s="25">
        <f t="shared" si="11"/>
        <v>49402.739726039363</v>
      </c>
      <c r="K36" s="28">
        <f t="shared" si="21"/>
        <v>98.537235754422866</v>
      </c>
      <c r="L36" s="28">
        <f t="shared" si="22"/>
        <v>99.948742603738282</v>
      </c>
      <c r="M36" s="64">
        <f t="shared" si="15"/>
        <v>492686.17877211439</v>
      </c>
      <c r="N36" s="64">
        <f t="shared" si="16"/>
        <v>499743.7130186914</v>
      </c>
    </row>
    <row r="37" spans="1:14" x14ac:dyDescent="0.15">
      <c r="A37" s="23">
        <f t="shared" si="7"/>
        <v>42770</v>
      </c>
      <c r="B37" s="24">
        <f t="shared" si="8"/>
        <v>3448803.2514048005</v>
      </c>
      <c r="C37" s="25">
        <f t="shared" si="17"/>
        <v>441.09589041095859</v>
      </c>
      <c r="D37" s="25">
        <f t="shared" si="18"/>
        <v>599.74599318990886</v>
      </c>
      <c r="E37" s="25">
        <f t="shared" si="2"/>
        <v>158.65010277895027</v>
      </c>
      <c r="F37" s="25">
        <f t="shared" si="3"/>
        <v>3448961.9015075793</v>
      </c>
      <c r="G37" s="26">
        <f t="shared" si="19"/>
        <v>3448961.9015075793</v>
      </c>
      <c r="I37" s="25">
        <f t="shared" si="20"/>
        <v>1267.6573029576325</v>
      </c>
      <c r="J37" s="25">
        <f t="shared" si="11"/>
        <v>49843.83561645032</v>
      </c>
      <c r="K37" s="28">
        <f t="shared" si="21"/>
        <v>98.541768614502274</v>
      </c>
      <c r="L37" s="28">
        <f t="shared" si="22"/>
        <v>99.96587820354371</v>
      </c>
      <c r="M37" s="64">
        <f t="shared" si="15"/>
        <v>492708.84307251143</v>
      </c>
      <c r="N37" s="64">
        <f t="shared" si="16"/>
        <v>499829.39101771853</v>
      </c>
    </row>
    <row r="38" spans="1:14" x14ac:dyDescent="0.15">
      <c r="A38" s="23">
        <f t="shared" si="7"/>
        <v>42771</v>
      </c>
      <c r="B38" s="24">
        <f t="shared" si="8"/>
        <v>3448961.9015075793</v>
      </c>
      <c r="C38" s="25">
        <f t="shared" si="17"/>
        <v>441.09589041095859</v>
      </c>
      <c r="D38" s="25">
        <f t="shared" si="18"/>
        <v>599.77358240173817</v>
      </c>
      <c r="E38" s="25">
        <f t="shared" si="2"/>
        <v>158.67769199077958</v>
      </c>
      <c r="F38" s="25">
        <f t="shared" si="3"/>
        <v>3449120.5791995702</v>
      </c>
      <c r="G38" s="26">
        <f t="shared" si="19"/>
        <v>3449120.5791995698</v>
      </c>
      <c r="I38" s="25">
        <f t="shared" si="20"/>
        <v>2748.9243600543973</v>
      </c>
      <c r="J38" s="25">
        <f t="shared" si="11"/>
        <v>50284.931506861278</v>
      </c>
      <c r="K38" s="28">
        <f t="shared" si="21"/>
        <v>98.546302262844847</v>
      </c>
      <c r="L38" s="28">
        <f t="shared" si="22"/>
        <v>99.983014591612317</v>
      </c>
      <c r="M38" s="64">
        <f t="shared" si="15"/>
        <v>492731.51131422422</v>
      </c>
      <c r="N38" s="64">
        <f t="shared" si="16"/>
        <v>499915.07295806165</v>
      </c>
    </row>
    <row r="39" spans="1:14" x14ac:dyDescent="0.15">
      <c r="A39" s="23">
        <f t="shared" si="7"/>
        <v>42772</v>
      </c>
      <c r="B39" s="24">
        <f t="shared" si="8"/>
        <v>3449120.5791995702</v>
      </c>
      <c r="C39" s="25">
        <f t="shared" si="17"/>
        <v>441.09589041095859</v>
      </c>
      <c r="D39" s="25">
        <f t="shared" si="18"/>
        <v>599.80117641132438</v>
      </c>
      <c r="E39" s="25">
        <f t="shared" si="2"/>
        <v>158.70528600036579</v>
      </c>
      <c r="F39" s="25">
        <f t="shared" si="3"/>
        <v>3449279.2844855706</v>
      </c>
      <c r="G39" s="26">
        <f t="shared" si="19"/>
        <v>3449279.2844855702</v>
      </c>
      <c r="I39" s="25">
        <f t="shared" si="20"/>
        <v>1426.3625889579982</v>
      </c>
      <c r="J39" s="25">
        <f t="shared" si="11"/>
        <v>50726.027397272235</v>
      </c>
      <c r="K39" s="28">
        <f t="shared" si="21"/>
        <v>98.55083669958772</v>
      </c>
      <c r="L39" s="28">
        <f t="shared" si="22"/>
        <v>100.00015176808121</v>
      </c>
      <c r="M39" s="64">
        <f t="shared" si="15"/>
        <v>492754.18349793856</v>
      </c>
      <c r="N39" s="64">
        <f t="shared" si="16"/>
        <v>500000.75884040602</v>
      </c>
    </row>
    <row r="40" spans="1:14" x14ac:dyDescent="0.15">
      <c r="A40" s="23">
        <f t="shared" si="7"/>
        <v>42773</v>
      </c>
      <c r="B40" s="24">
        <f t="shared" si="8"/>
        <v>3449279.2844855706</v>
      </c>
      <c r="C40" s="25">
        <f t="shared" si="17"/>
        <v>441.09589041095859</v>
      </c>
      <c r="D40" s="25">
        <f t="shared" si="18"/>
        <v>599.82877521950172</v>
      </c>
      <c r="E40" s="25">
        <f t="shared" si="2"/>
        <v>158.73288480854313</v>
      </c>
      <c r="F40" s="25">
        <f t="shared" si="3"/>
        <v>3449438.0173703791</v>
      </c>
      <c r="G40" s="26">
        <f t="shared" si="19"/>
        <v>3449438.0173703791</v>
      </c>
      <c r="I40" s="25">
        <f t="shared" si="20"/>
        <v>2907.6572448629404</v>
      </c>
      <c r="J40" s="25">
        <f t="shared" si="11"/>
        <v>51167.123287683193</v>
      </c>
      <c r="K40" s="28">
        <f t="shared" si="21"/>
        <v>98.55537192486797</v>
      </c>
      <c r="L40" s="28">
        <f t="shared" si="22"/>
        <v>100.01728973308749</v>
      </c>
      <c r="M40" s="64">
        <f t="shared" si="15"/>
        <v>492776.85962433985</v>
      </c>
      <c r="N40" s="64">
        <f t="shared" si="16"/>
        <v>500086.44866543746</v>
      </c>
    </row>
    <row r="41" spans="1:14" x14ac:dyDescent="0.15">
      <c r="A41" s="23">
        <f t="shared" si="7"/>
        <v>42774</v>
      </c>
      <c r="B41" s="24">
        <f t="shared" si="8"/>
        <v>3449438.0173703791</v>
      </c>
      <c r="C41" s="25">
        <f t="shared" si="17"/>
        <v>441.09589041095859</v>
      </c>
      <c r="D41" s="25">
        <f t="shared" si="18"/>
        <v>599.85637882710455</v>
      </c>
      <c r="E41" s="25">
        <f t="shared" si="2"/>
        <v>158.76048841614596</v>
      </c>
      <c r="F41" s="25">
        <f t="shared" si="3"/>
        <v>3449596.7778587951</v>
      </c>
      <c r="G41" s="26">
        <f t="shared" si="19"/>
        <v>3449596.7778587951</v>
      </c>
      <c r="I41" s="25">
        <f t="shared" si="20"/>
        <v>1585.1230773741443</v>
      </c>
      <c r="J41" s="25">
        <f t="shared" si="11"/>
        <v>51608.21917809415</v>
      </c>
      <c r="K41" s="28">
        <f t="shared" si="21"/>
        <v>98.559907938822718</v>
      </c>
      <c r="L41" s="28">
        <f t="shared" si="22"/>
        <v>100.03442848676826</v>
      </c>
      <c r="M41" s="64">
        <f t="shared" si="15"/>
        <v>492799.5396941136</v>
      </c>
      <c r="N41" s="64">
        <f t="shared" si="16"/>
        <v>500172.14243384131</v>
      </c>
    </row>
    <row r="42" spans="1:14" x14ac:dyDescent="0.15">
      <c r="A42" s="23">
        <f t="shared" si="7"/>
        <v>42775</v>
      </c>
      <c r="B42" s="24">
        <f t="shared" si="8"/>
        <v>3449596.7778587951</v>
      </c>
      <c r="C42" s="25">
        <f t="shared" si="17"/>
        <v>441.09589041095859</v>
      </c>
      <c r="D42" s="25">
        <f t="shared" si="18"/>
        <v>599.88398723496766</v>
      </c>
      <c r="E42" s="25">
        <f t="shared" si="2"/>
        <v>158.78809682400907</v>
      </c>
      <c r="F42" s="25">
        <f t="shared" si="3"/>
        <v>3449755.5659556193</v>
      </c>
      <c r="G42" s="26">
        <f t="shared" si="19"/>
        <v>3449755.5659556189</v>
      </c>
      <c r="I42" s="25">
        <f t="shared" si="20"/>
        <v>3066.4453416869496</v>
      </c>
      <c r="J42" s="25">
        <f t="shared" si="11"/>
        <v>52049.315068505108</v>
      </c>
      <c r="K42" s="28">
        <f t="shared" si="21"/>
        <v>98.564444741589114</v>
      </c>
      <c r="L42" s="28">
        <f t="shared" si="22"/>
        <v>100.05156802926069</v>
      </c>
      <c r="M42" s="64">
        <f t="shared" si="15"/>
        <v>492822.22370794555</v>
      </c>
      <c r="N42" s="64">
        <f t="shared" si="16"/>
        <v>500257.84014630347</v>
      </c>
    </row>
    <row r="43" spans="1:14" x14ac:dyDescent="0.15">
      <c r="A43" s="23">
        <f t="shared" si="7"/>
        <v>42776</v>
      </c>
      <c r="B43" s="24">
        <f t="shared" si="8"/>
        <v>3449755.5659556193</v>
      </c>
      <c r="C43" s="25">
        <f t="shared" si="17"/>
        <v>441.09589041095859</v>
      </c>
      <c r="D43" s="25">
        <f t="shared" si="18"/>
        <v>599.91160044392586</v>
      </c>
      <c r="E43" s="25">
        <f t="shared" si="2"/>
        <v>158.81571003296727</v>
      </c>
      <c r="F43" s="25">
        <f t="shared" si="3"/>
        <v>3449914.3816656522</v>
      </c>
      <c r="G43" s="26">
        <f t="shared" si="19"/>
        <v>3449914.3816656522</v>
      </c>
      <c r="I43" s="25">
        <f t="shared" si="20"/>
        <v>1743.9387874071115</v>
      </c>
      <c r="J43" s="25">
        <f t="shared" si="11"/>
        <v>52490.410958916065</v>
      </c>
      <c r="K43" s="28">
        <f t="shared" si="21"/>
        <v>98.568982333304348</v>
      </c>
      <c r="L43" s="28">
        <f t="shared" si="22"/>
        <v>100.06870836070195</v>
      </c>
      <c r="M43" s="64">
        <f t="shared" si="15"/>
        <v>492844.91166652174</v>
      </c>
      <c r="N43" s="64">
        <f t="shared" si="16"/>
        <v>500343.54180350975</v>
      </c>
    </row>
    <row r="44" spans="1:14" x14ac:dyDescent="0.15">
      <c r="A44" s="23">
        <f t="shared" si="7"/>
        <v>42777</v>
      </c>
      <c r="B44" s="24">
        <f t="shared" si="8"/>
        <v>3449914.3816656522</v>
      </c>
      <c r="C44" s="25">
        <f t="shared" si="17"/>
        <v>441.09589041095859</v>
      </c>
      <c r="D44" s="25">
        <f t="shared" si="18"/>
        <v>599.93921845481384</v>
      </c>
      <c r="E44" s="25">
        <f t="shared" si="2"/>
        <v>158.84332804385525</v>
      </c>
      <c r="F44" s="25">
        <f t="shared" si="3"/>
        <v>3450073.224993696</v>
      </c>
      <c r="G44" s="26">
        <f t="shared" si="19"/>
        <v>3450073.224993696</v>
      </c>
      <c r="I44" s="25">
        <f t="shared" si="20"/>
        <v>3225.2886697308049</v>
      </c>
      <c r="J44" s="25">
        <f t="shared" si="11"/>
        <v>52931.506849327023</v>
      </c>
      <c r="K44" s="28">
        <f t="shared" si="21"/>
        <v>98.573520714105598</v>
      </c>
      <c r="L44" s="28">
        <f t="shared" si="22"/>
        <v>100.08584948122923</v>
      </c>
      <c r="M44" s="64">
        <f t="shared" si="15"/>
        <v>492867.60357052798</v>
      </c>
      <c r="N44" s="64">
        <f t="shared" si="16"/>
        <v>500429.24740614614</v>
      </c>
    </row>
    <row r="45" spans="1:14" x14ac:dyDescent="0.15">
      <c r="A45" s="23">
        <f t="shared" si="7"/>
        <v>42778</v>
      </c>
      <c r="B45" s="24">
        <f t="shared" si="8"/>
        <v>3450073.224993696</v>
      </c>
      <c r="C45" s="25">
        <f t="shared" si="17"/>
        <v>441.09589041095859</v>
      </c>
      <c r="D45" s="25">
        <f t="shared" si="18"/>
        <v>599.96684126846674</v>
      </c>
      <c r="E45" s="25">
        <f t="shared" si="2"/>
        <v>158.87095085750815</v>
      </c>
      <c r="F45" s="25">
        <f t="shared" si="3"/>
        <v>3450232.0959445536</v>
      </c>
      <c r="G45" s="26">
        <f t="shared" si="19"/>
        <v>3450232.0959445531</v>
      </c>
      <c r="I45" s="25">
        <f t="shared" si="20"/>
        <v>1902.8097382646197</v>
      </c>
      <c r="J45" s="25">
        <f t="shared" si="11"/>
        <v>53372.60273973798</v>
      </c>
      <c r="K45" s="28">
        <f t="shared" si="21"/>
        <v>98.578059884130084</v>
      </c>
      <c r="L45" s="28">
        <f t="shared" si="22"/>
        <v>100.10299139097974</v>
      </c>
      <c r="M45" s="64">
        <f t="shared" si="15"/>
        <v>492890.29942065047</v>
      </c>
      <c r="N45" s="64">
        <f t="shared" si="16"/>
        <v>500514.95695489866</v>
      </c>
    </row>
    <row r="46" spans="1:14" x14ac:dyDescent="0.15">
      <c r="A46" s="23">
        <f t="shared" si="7"/>
        <v>42779</v>
      </c>
      <c r="B46" s="24">
        <f t="shared" si="8"/>
        <v>3450232.0959445536</v>
      </c>
      <c r="C46" s="25">
        <f t="shared" si="17"/>
        <v>441.09589041095859</v>
      </c>
      <c r="D46" s="25">
        <f t="shared" si="18"/>
        <v>599.99446888571981</v>
      </c>
      <c r="E46" s="25">
        <f t="shared" si="2"/>
        <v>158.89857847476122</v>
      </c>
      <c r="F46" s="25">
        <f t="shared" si="3"/>
        <v>3450390.9945230284</v>
      </c>
      <c r="G46" s="26">
        <f t="shared" si="19"/>
        <v>3450390.9945230284</v>
      </c>
      <c r="I46" s="25">
        <f t="shared" si="20"/>
        <v>3384.187248205566</v>
      </c>
      <c r="J46" s="25">
        <f t="shared" si="11"/>
        <v>53813.698630148938</v>
      </c>
      <c r="K46" s="28">
        <f t="shared" si="21"/>
        <v>98.582599843515098</v>
      </c>
      <c r="L46" s="28">
        <f t="shared" si="22"/>
        <v>100.12013409009079</v>
      </c>
      <c r="M46" s="64">
        <f t="shared" si="15"/>
        <v>492912.99921757547</v>
      </c>
      <c r="N46" s="64">
        <f t="shared" si="16"/>
        <v>500600.67045045388</v>
      </c>
    </row>
    <row r="47" spans="1:14" x14ac:dyDescent="0.15">
      <c r="A47" s="23">
        <f t="shared" si="7"/>
        <v>42780</v>
      </c>
      <c r="B47" s="24">
        <f t="shared" si="8"/>
        <v>3450390.9945230284</v>
      </c>
      <c r="C47" s="25">
        <f t="shared" si="17"/>
        <v>441.09589041095859</v>
      </c>
      <c r="D47" s="25">
        <f t="shared" si="18"/>
        <v>600.02210130740843</v>
      </c>
      <c r="E47" s="25">
        <f t="shared" si="2"/>
        <v>158.92621089644985</v>
      </c>
      <c r="F47" s="25">
        <f t="shared" si="3"/>
        <v>3450549.920733925</v>
      </c>
      <c r="G47" s="26">
        <f t="shared" si="19"/>
        <v>3450549.9207339245</v>
      </c>
      <c r="I47" s="25">
        <f t="shared" si="20"/>
        <v>2061.7359491610696</v>
      </c>
      <c r="J47" s="25">
        <f t="shared" si="11"/>
        <v>54254.794520559895</v>
      </c>
      <c r="K47" s="28">
        <f t="shared" si="21"/>
        <v>98.587140592397844</v>
      </c>
      <c r="L47" s="28">
        <f t="shared" si="22"/>
        <v>100.13727757869955</v>
      </c>
      <c r="M47" s="64">
        <f t="shared" si="15"/>
        <v>492935.70296198921</v>
      </c>
      <c r="N47" s="64">
        <f t="shared" si="16"/>
        <v>500686.38789349777</v>
      </c>
    </row>
    <row r="48" spans="1:14" x14ac:dyDescent="0.15">
      <c r="A48" s="23">
        <f t="shared" si="7"/>
        <v>42781</v>
      </c>
      <c r="B48" s="24">
        <f t="shared" si="8"/>
        <v>3450549.920733925</v>
      </c>
      <c r="C48" s="25">
        <f t="shared" si="17"/>
        <v>441.09589041095859</v>
      </c>
      <c r="D48" s="25">
        <f t="shared" si="18"/>
        <v>600.04973853436809</v>
      </c>
      <c r="E48" s="25">
        <f t="shared" si="2"/>
        <v>158.9538481234095</v>
      </c>
      <c r="F48" s="25">
        <f t="shared" si="3"/>
        <v>3450708.8745820485</v>
      </c>
      <c r="G48" s="26">
        <f t="shared" si="19"/>
        <v>3450708.874582048</v>
      </c>
      <c r="I48" s="25">
        <f t="shared" si="20"/>
        <v>3543.1410963289754</v>
      </c>
      <c r="J48" s="25">
        <f t="shared" si="11"/>
        <v>54695.890410970853</v>
      </c>
      <c r="K48" s="28">
        <f t="shared" si="21"/>
        <v>98.591682130915657</v>
      </c>
      <c r="L48" s="28">
        <f t="shared" si="22"/>
        <v>100.1544218569434</v>
      </c>
      <c r="M48" s="64">
        <f t="shared" si="15"/>
        <v>492958.4106545783</v>
      </c>
      <c r="N48" s="64">
        <f t="shared" si="16"/>
        <v>500772.10928471701</v>
      </c>
    </row>
    <row r="49" spans="1:14" x14ac:dyDescent="0.15">
      <c r="A49" s="23">
        <f t="shared" si="7"/>
        <v>42782</v>
      </c>
      <c r="B49" s="24">
        <f t="shared" si="8"/>
        <v>3450708.8745820485</v>
      </c>
      <c r="C49" s="25">
        <f t="shared" si="17"/>
        <v>441.09589041095859</v>
      </c>
      <c r="D49" s="25">
        <f t="shared" si="18"/>
        <v>600.07738056743426</v>
      </c>
      <c r="E49" s="25">
        <f t="shared" si="2"/>
        <v>158.98149015647567</v>
      </c>
      <c r="F49" s="25">
        <f t="shared" si="3"/>
        <v>3450867.8560722051</v>
      </c>
      <c r="G49" s="26">
        <f t="shared" si="19"/>
        <v>3450867.8560722047</v>
      </c>
      <c r="I49" s="25">
        <f t="shared" si="20"/>
        <v>2220.7174393175451</v>
      </c>
      <c r="J49" s="25">
        <f t="shared" si="11"/>
        <v>55136.98630138181</v>
      </c>
      <c r="K49" s="28">
        <f t="shared" si="21"/>
        <v>98.596224459205857</v>
      </c>
      <c r="L49" s="28">
        <f t="shared" si="22"/>
        <v>100.17156692495962</v>
      </c>
      <c r="M49" s="64">
        <f t="shared" si="15"/>
        <v>492981.12229602924</v>
      </c>
      <c r="N49" s="64">
        <f t="shared" si="16"/>
        <v>500857.8346247981</v>
      </c>
    </row>
    <row r="50" spans="1:14" x14ac:dyDescent="0.15">
      <c r="A50" s="23">
        <f t="shared" si="7"/>
        <v>42783</v>
      </c>
      <c r="B50" s="24">
        <f t="shared" si="8"/>
        <v>3450867.8560722051</v>
      </c>
      <c r="C50" s="25">
        <f t="shared" si="17"/>
        <v>441.09589041095859</v>
      </c>
      <c r="D50" s="25">
        <f t="shared" si="18"/>
        <v>600.10502740744289</v>
      </c>
      <c r="E50" s="25">
        <f t="shared" si="2"/>
        <v>159.0091369964843</v>
      </c>
      <c r="F50" s="25">
        <f t="shared" si="3"/>
        <v>3451026.8652092018</v>
      </c>
      <c r="G50" s="26">
        <f t="shared" si="19"/>
        <v>3451026.8652092014</v>
      </c>
      <c r="I50" s="25">
        <f t="shared" si="20"/>
        <v>3702.1502333254598</v>
      </c>
      <c r="J50" s="25">
        <f t="shared" si="11"/>
        <v>55578.082191792768</v>
      </c>
      <c r="K50" s="28">
        <f t="shared" si="21"/>
        <v>98.600767577405762</v>
      </c>
      <c r="L50" s="28">
        <f t="shared" si="22"/>
        <v>100.18871278288556</v>
      </c>
      <c r="M50" s="64">
        <f t="shared" si="15"/>
        <v>493003.83788702881</v>
      </c>
      <c r="N50" s="64">
        <f t="shared" si="16"/>
        <v>500943.56391442782</v>
      </c>
    </row>
    <row r="51" spans="1:14" x14ac:dyDescent="0.15">
      <c r="A51" s="23">
        <f t="shared" si="7"/>
        <v>42784</v>
      </c>
      <c r="B51" s="24">
        <f t="shared" si="8"/>
        <v>3451026.8652092018</v>
      </c>
      <c r="C51" s="25">
        <f t="shared" si="17"/>
        <v>441.09589041095859</v>
      </c>
      <c r="D51" s="25">
        <f t="shared" si="18"/>
        <v>600.1326790552298</v>
      </c>
      <c r="E51" s="25">
        <f t="shared" si="2"/>
        <v>159.03678864427121</v>
      </c>
      <c r="F51" s="25">
        <f t="shared" si="3"/>
        <v>3451185.9019978461</v>
      </c>
      <c r="G51" s="26">
        <f t="shared" si="19"/>
        <v>3451185.9019978461</v>
      </c>
      <c r="I51" s="25">
        <f t="shared" si="20"/>
        <v>2379.7542279618165</v>
      </c>
      <c r="J51" s="25">
        <f t="shared" si="11"/>
        <v>56019.178082203725</v>
      </c>
      <c r="K51" s="28">
        <f t="shared" si="21"/>
        <v>98.605311485652749</v>
      </c>
      <c r="L51" s="28">
        <f t="shared" si="22"/>
        <v>100.20585943085857</v>
      </c>
      <c r="M51" s="64">
        <f t="shared" si="15"/>
        <v>493026.55742826371</v>
      </c>
      <c r="N51" s="64">
        <f t="shared" si="16"/>
        <v>501029.29715429281</v>
      </c>
    </row>
    <row r="52" spans="1:14" s="15" customFormat="1" x14ac:dyDescent="0.15">
      <c r="A52" s="23">
        <f t="shared" si="7"/>
        <v>42785</v>
      </c>
      <c r="B52" s="24">
        <f t="shared" si="8"/>
        <v>3451185.9019978461</v>
      </c>
      <c r="C52" s="25">
        <f t="shared" si="17"/>
        <v>441.09589041095859</v>
      </c>
      <c r="D52" s="25">
        <f t="shared" si="18"/>
        <v>600.16033551163116</v>
      </c>
      <c r="E52" s="25">
        <f t="shared" si="2"/>
        <v>159.06444510067257</v>
      </c>
      <c r="F52" s="25">
        <f t="shared" si="3"/>
        <v>3451344.9664429468</v>
      </c>
      <c r="G52" s="26">
        <f t="shared" si="19"/>
        <v>3451344.9664429463</v>
      </c>
      <c r="I52" s="25">
        <f t="shared" si="20"/>
        <v>3861.2146784261322</v>
      </c>
      <c r="J52" s="25">
        <f t="shared" si="11"/>
        <v>56460.273972614683</v>
      </c>
      <c r="K52" s="28">
        <f t="shared" si="21"/>
        <v>98.60985618408418</v>
      </c>
      <c r="L52" s="28">
        <f t="shared" si="22"/>
        <v>100.22300686901603</v>
      </c>
      <c r="M52" s="64">
        <f t="shared" si="15"/>
        <v>493049.28092042089</v>
      </c>
      <c r="N52" s="64">
        <f t="shared" si="16"/>
        <v>501115.0343450802</v>
      </c>
    </row>
    <row r="53" spans="1:14" x14ac:dyDescent="0.15">
      <c r="A53" s="23">
        <f t="shared" si="7"/>
        <v>42786</v>
      </c>
      <c r="B53" s="24">
        <f t="shared" si="8"/>
        <v>3451344.9664429468</v>
      </c>
      <c r="C53" s="25">
        <f t="shared" si="17"/>
        <v>441.09589041095859</v>
      </c>
      <c r="D53" s="25">
        <f t="shared" si="18"/>
        <v>600.18799677748314</v>
      </c>
      <c r="E53" s="25">
        <f t="shared" si="2"/>
        <v>159.09210636652455</v>
      </c>
      <c r="F53" s="25">
        <f t="shared" si="3"/>
        <v>3451504.0585493133</v>
      </c>
      <c r="G53" s="26">
        <f t="shared" si="19"/>
        <v>3451504.0585493133</v>
      </c>
      <c r="I53" s="25">
        <f t="shared" si="20"/>
        <v>2538.8463343283411</v>
      </c>
      <c r="J53" s="25">
        <f t="shared" si="11"/>
        <v>56901.36986302564</v>
      </c>
      <c r="K53" s="28">
        <f t="shared" si="21"/>
        <v>98.614401672837531</v>
      </c>
      <c r="L53" s="28">
        <f t="shared" si="22"/>
        <v>100.2401550974954</v>
      </c>
      <c r="M53" s="64">
        <f t="shared" si="15"/>
        <v>493072.00836418761</v>
      </c>
      <c r="N53" s="64">
        <f t="shared" si="16"/>
        <v>501200.77548747702</v>
      </c>
    </row>
    <row r="54" spans="1:14" x14ac:dyDescent="0.15">
      <c r="A54" s="23">
        <f t="shared" si="7"/>
        <v>42787</v>
      </c>
      <c r="B54" s="24">
        <f t="shared" si="8"/>
        <v>3451504.0585493133</v>
      </c>
      <c r="C54" s="25">
        <f t="shared" si="17"/>
        <v>441.09589041095859</v>
      </c>
      <c r="D54" s="25">
        <f t="shared" si="18"/>
        <v>600.21566285362201</v>
      </c>
      <c r="E54" s="25">
        <f t="shared" si="2"/>
        <v>159.11977244266342</v>
      </c>
      <c r="F54" s="25">
        <f t="shared" si="3"/>
        <v>3451663.178321756</v>
      </c>
      <c r="G54" s="26">
        <f t="shared" si="19"/>
        <v>3451663.178321756</v>
      </c>
      <c r="I54" s="25">
        <f t="shared" si="20"/>
        <v>4020.3344508687956</v>
      </c>
      <c r="J54" s="25">
        <f t="shared" si="11"/>
        <v>57342.465753436598</v>
      </c>
      <c r="K54" s="28">
        <f t="shared" si="21"/>
        <v>98.618947952050178</v>
      </c>
      <c r="L54" s="28">
        <f t="shared" si="22"/>
        <v>100.25730411643409</v>
      </c>
      <c r="M54" s="64">
        <f t="shared" si="15"/>
        <v>493094.7397602509</v>
      </c>
      <c r="N54" s="64">
        <f t="shared" si="16"/>
        <v>501286.5205821704</v>
      </c>
    </row>
    <row r="55" spans="1:14" x14ac:dyDescent="0.15">
      <c r="A55" s="23">
        <f t="shared" si="7"/>
        <v>42788</v>
      </c>
      <c r="B55" s="24">
        <f t="shared" si="8"/>
        <v>3451663.178321756</v>
      </c>
      <c r="C55" s="25">
        <f t="shared" si="17"/>
        <v>441.09589041095859</v>
      </c>
      <c r="D55" s="25">
        <f t="shared" si="18"/>
        <v>600.2433337408844</v>
      </c>
      <c r="E55" s="25">
        <f t="shared" si="2"/>
        <v>159.14744332992581</v>
      </c>
      <c r="F55" s="25">
        <f t="shared" si="3"/>
        <v>3451822.3257650859</v>
      </c>
      <c r="G55" s="26">
        <f t="shared" si="19"/>
        <v>3451822.3257650859</v>
      </c>
      <c r="I55" s="25">
        <f t="shared" si="20"/>
        <v>2697.9937776582669</v>
      </c>
      <c r="J55" s="25">
        <f t="shared" si="11"/>
        <v>57783.561643847555</v>
      </c>
      <c r="K55" s="28">
        <f t="shared" si="21"/>
        <v>98.623495021859597</v>
      </c>
      <c r="L55" s="28">
        <f t="shared" si="22"/>
        <v>100.27445392596952</v>
      </c>
      <c r="M55" s="64">
        <f t="shared" si="15"/>
        <v>493117.47510929802</v>
      </c>
      <c r="N55" s="64">
        <f t="shared" si="16"/>
        <v>501372.26962984761</v>
      </c>
    </row>
    <row r="56" spans="1:14" x14ac:dyDescent="0.15">
      <c r="A56" s="23">
        <f t="shared" si="7"/>
        <v>42789</v>
      </c>
      <c r="B56" s="24">
        <f t="shared" si="8"/>
        <v>3451822.3257650859</v>
      </c>
      <c r="C56" s="25">
        <f t="shared" si="17"/>
        <v>441.09589041095859</v>
      </c>
      <c r="D56" s="25">
        <f t="shared" si="18"/>
        <v>600.27100944010692</v>
      </c>
      <c r="E56" s="25">
        <f t="shared" si="2"/>
        <v>159.17511902914833</v>
      </c>
      <c r="F56" s="25">
        <f t="shared" si="3"/>
        <v>3451981.5008841152</v>
      </c>
      <c r="G56" s="26">
        <f t="shared" si="19"/>
        <v>3451981.5008841148</v>
      </c>
      <c r="I56" s="25">
        <f t="shared" si="20"/>
        <v>4179.5095698979439</v>
      </c>
      <c r="J56" s="25">
        <f t="shared" si="11"/>
        <v>58224.657534258513</v>
      </c>
      <c r="K56" s="28">
        <f t="shared" si="21"/>
        <v>98.628042882403278</v>
      </c>
      <c r="L56" s="28">
        <f t="shared" si="22"/>
        <v>100.29160452623924</v>
      </c>
      <c r="M56" s="64">
        <f t="shared" si="15"/>
        <v>493140.21441201644</v>
      </c>
      <c r="N56" s="64">
        <f t="shared" si="16"/>
        <v>501458.02263119625</v>
      </c>
    </row>
    <row r="57" spans="1:14" x14ac:dyDescent="0.15">
      <c r="A57" s="23">
        <f t="shared" si="7"/>
        <v>42790</v>
      </c>
      <c r="B57" s="24">
        <f t="shared" si="8"/>
        <v>3451981.5008841152</v>
      </c>
      <c r="C57" s="25">
        <f t="shared" si="17"/>
        <v>441.09589041095859</v>
      </c>
      <c r="D57" s="25">
        <f t="shared" si="18"/>
        <v>600.29868995212644</v>
      </c>
      <c r="E57" s="25">
        <f t="shared" si="2"/>
        <v>159.20279954116785</v>
      </c>
      <c r="F57" s="25">
        <f t="shared" si="3"/>
        <v>3452140.7036836562</v>
      </c>
      <c r="G57" s="26">
        <f t="shared" si="19"/>
        <v>3452140.7036836562</v>
      </c>
      <c r="I57" s="25">
        <f t="shared" si="20"/>
        <v>2857.1965771994346</v>
      </c>
      <c r="J57" s="25">
        <f t="shared" si="11"/>
        <v>58665.75342466947</v>
      </c>
      <c r="K57" s="28">
        <f t="shared" si="21"/>
        <v>98.632591533818754</v>
      </c>
      <c r="L57" s="28">
        <f t="shared" si="22"/>
        <v>100.30875591738074</v>
      </c>
      <c r="M57" s="64">
        <f t="shared" si="15"/>
        <v>493162.95766909374</v>
      </c>
      <c r="N57" s="64">
        <f t="shared" si="16"/>
        <v>501543.77958690369</v>
      </c>
    </row>
    <row r="58" spans="1:14" x14ac:dyDescent="0.15">
      <c r="A58" s="23">
        <f t="shared" si="7"/>
        <v>42791</v>
      </c>
      <c r="B58" s="24">
        <f t="shared" si="8"/>
        <v>3452140.7036836562</v>
      </c>
      <c r="C58" s="25">
        <f t="shared" si="17"/>
        <v>441.09589041095859</v>
      </c>
      <c r="D58" s="25">
        <f t="shared" si="18"/>
        <v>600.32637527777968</v>
      </c>
      <c r="E58" s="25">
        <f t="shared" si="2"/>
        <v>159.23048486682109</v>
      </c>
      <c r="F58" s="25">
        <f t="shared" si="3"/>
        <v>3452299.9341685232</v>
      </c>
      <c r="G58" s="26">
        <f t="shared" si="19"/>
        <v>3452299.9341685227</v>
      </c>
      <c r="I58" s="25">
        <f t="shared" si="20"/>
        <v>4338.7400547647649</v>
      </c>
      <c r="J58" s="25">
        <f t="shared" si="11"/>
        <v>59106.849315080428</v>
      </c>
      <c r="K58" s="28">
        <f t="shared" si="21"/>
        <v>98.637140976243515</v>
      </c>
      <c r="L58" s="28">
        <f t="shared" si="22"/>
        <v>100.32590809953153</v>
      </c>
      <c r="M58" s="64">
        <f t="shared" si="15"/>
        <v>493185.70488121756</v>
      </c>
      <c r="N58" s="64">
        <f t="shared" si="16"/>
        <v>501629.54049765767</v>
      </c>
    </row>
    <row r="59" spans="1:14" x14ac:dyDescent="0.15">
      <c r="A59" s="23">
        <f t="shared" si="7"/>
        <v>42792</v>
      </c>
      <c r="B59" s="24">
        <f t="shared" si="8"/>
        <v>3452299.9341685232</v>
      </c>
      <c r="C59" s="25">
        <f t="shared" si="17"/>
        <v>441.09589041095859</v>
      </c>
      <c r="D59" s="25">
        <f t="shared" si="18"/>
        <v>600.35406541790405</v>
      </c>
      <c r="E59" s="25">
        <f t="shared" si="2"/>
        <v>159.25817500694546</v>
      </c>
      <c r="F59" s="25">
        <f t="shared" si="3"/>
        <v>3452459.1923435302</v>
      </c>
      <c r="G59" s="26">
        <f t="shared" si="19"/>
        <v>3452459.1923435298</v>
      </c>
      <c r="I59" s="25">
        <f t="shared" si="20"/>
        <v>3016.4547522063799</v>
      </c>
      <c r="J59" s="25">
        <f t="shared" si="11"/>
        <v>59547.945205491385</v>
      </c>
      <c r="K59" s="28">
        <f t="shared" si="21"/>
        <v>98.641691209815136</v>
      </c>
      <c r="L59" s="28">
        <f t="shared" si="22"/>
        <v>100.34306107282917</v>
      </c>
      <c r="M59" s="64">
        <f t="shared" si="15"/>
        <v>493208.45604907564</v>
      </c>
      <c r="N59" s="64">
        <f t="shared" si="16"/>
        <v>501715.30536414584</v>
      </c>
    </row>
    <row r="60" spans="1:14" x14ac:dyDescent="0.15">
      <c r="A60" s="23">
        <f t="shared" si="7"/>
        <v>42793</v>
      </c>
      <c r="B60" s="24">
        <f t="shared" si="8"/>
        <v>3452459.1923435302</v>
      </c>
      <c r="C60" s="25">
        <f t="shared" si="17"/>
        <v>441.09589041095859</v>
      </c>
      <c r="D60" s="25">
        <f t="shared" si="18"/>
        <v>600.38176037333653</v>
      </c>
      <c r="E60" s="25">
        <f t="shared" si="2"/>
        <v>159.28586996237794</v>
      </c>
      <c r="F60" s="25">
        <f t="shared" si="3"/>
        <v>3452618.4782134928</v>
      </c>
      <c r="G60" s="26">
        <f t="shared" si="19"/>
        <v>3452618.4782134923</v>
      </c>
      <c r="I60" s="25">
        <f t="shared" si="20"/>
        <v>4498.0259247271424</v>
      </c>
      <c r="J60" s="25">
        <f t="shared" si="11"/>
        <v>59989.041095902343</v>
      </c>
      <c r="K60" s="28">
        <f t="shared" si="21"/>
        <v>98.646242234671206</v>
      </c>
      <c r="L60" s="28">
        <f t="shared" si="22"/>
        <v>100.36021483741128</v>
      </c>
      <c r="M60" s="64">
        <f t="shared" si="15"/>
        <v>493231.21117335605</v>
      </c>
      <c r="N60" s="64">
        <f t="shared" si="16"/>
        <v>501801.07418705639</v>
      </c>
    </row>
    <row r="61" spans="1:14" x14ac:dyDescent="0.15">
      <c r="A61" s="23">
        <f t="shared" si="7"/>
        <v>42794</v>
      </c>
      <c r="B61" s="24">
        <f t="shared" si="8"/>
        <v>3452618.4782134928</v>
      </c>
      <c r="C61" s="25">
        <f t="shared" si="17"/>
        <v>441.09589041095859</v>
      </c>
      <c r="D61" s="25">
        <f t="shared" si="18"/>
        <v>600.40946014491465</v>
      </c>
      <c r="E61" s="25">
        <f t="shared" si="2"/>
        <v>159.31356973395606</v>
      </c>
      <c r="F61" s="25">
        <f t="shared" si="3"/>
        <v>3452777.7917832267</v>
      </c>
      <c r="G61" s="26">
        <f t="shared" si="19"/>
        <v>3452777.7917832267</v>
      </c>
      <c r="I61" s="25">
        <f t="shared" si="20"/>
        <v>3175.7683219403361</v>
      </c>
      <c r="J61" s="25">
        <f t="shared" si="11"/>
        <v>60430.1369863133</v>
      </c>
      <c r="K61" s="28">
        <f t="shared" si="21"/>
        <v>98.65079405094933</v>
      </c>
      <c r="L61" s="28">
        <f t="shared" si="22"/>
        <v>100.37736939341542</v>
      </c>
      <c r="M61" s="64">
        <f t="shared" si="15"/>
        <v>493253.97025474667</v>
      </c>
      <c r="N61" s="64">
        <f t="shared" si="16"/>
        <v>501886.84696707712</v>
      </c>
    </row>
    <row r="62" spans="1:14" x14ac:dyDescent="0.15">
      <c r="A62" s="23">
        <f t="shared" si="7"/>
        <v>42795</v>
      </c>
      <c r="B62" s="24">
        <f t="shared" si="8"/>
        <v>3452777.7917832267</v>
      </c>
      <c r="C62" s="25">
        <f t="shared" si="17"/>
        <v>441.09589041095859</v>
      </c>
      <c r="D62" s="25">
        <f t="shared" si="18"/>
        <v>600.43716473347592</v>
      </c>
      <c r="E62" s="25">
        <f t="shared" si="2"/>
        <v>159.34127432251734</v>
      </c>
      <c r="F62" s="25">
        <f t="shared" si="3"/>
        <v>3452937.1330575491</v>
      </c>
      <c r="G62" s="26">
        <f t="shared" si="19"/>
        <v>3452937.1330575491</v>
      </c>
      <c r="I62" s="25">
        <f t="shared" si="20"/>
        <v>4657.3671990496596</v>
      </c>
      <c r="J62" s="25">
        <f t="shared" si="11"/>
        <v>60871.232876724258</v>
      </c>
      <c r="K62" s="28">
        <f t="shared" si="21"/>
        <v>98.65534665878711</v>
      </c>
      <c r="L62" s="28">
        <f t="shared" si="22"/>
        <v>100.39452474097924</v>
      </c>
      <c r="M62" s="64">
        <f t="shared" si="15"/>
        <v>493276.7332939356</v>
      </c>
      <c r="N62" s="64">
        <f t="shared" si="16"/>
        <v>501972.62370489619</v>
      </c>
    </row>
    <row r="63" spans="1:14" x14ac:dyDescent="0.15">
      <c r="A63" s="23">
        <f t="shared" si="7"/>
        <v>42796</v>
      </c>
      <c r="B63" s="24">
        <f t="shared" si="8"/>
        <v>3452937.1330575491</v>
      </c>
      <c r="C63" s="25">
        <f t="shared" si="17"/>
        <v>441.09589041095859</v>
      </c>
      <c r="D63" s="25">
        <f t="shared" si="18"/>
        <v>600.4648741398579</v>
      </c>
      <c r="E63" s="25">
        <f t="shared" si="2"/>
        <v>159.36898372889931</v>
      </c>
      <c r="F63" s="25">
        <f t="shared" si="3"/>
        <v>3453096.5020412779</v>
      </c>
      <c r="G63" s="26">
        <f t="shared" si="19"/>
        <v>3453096.5020412779</v>
      </c>
      <c r="I63" s="25">
        <f t="shared" si="20"/>
        <v>3335.1373056692355</v>
      </c>
      <c r="J63" s="25">
        <f t="shared" si="11"/>
        <v>61312.328767135215</v>
      </c>
      <c r="K63" s="28">
        <f t="shared" si="21"/>
        <v>98.659900058322222</v>
      </c>
      <c r="L63" s="28">
        <f t="shared" si="22"/>
        <v>100.41168088024037</v>
      </c>
      <c r="M63" s="64">
        <f t="shared" si="15"/>
        <v>493299.50029161113</v>
      </c>
      <c r="N63" s="64">
        <f t="shared" si="16"/>
        <v>502058.40440120181</v>
      </c>
    </row>
    <row r="64" spans="1:14" x14ac:dyDescent="0.15">
      <c r="A64" s="23">
        <f t="shared" si="7"/>
        <v>42797</v>
      </c>
      <c r="B64" s="24">
        <f t="shared" si="8"/>
        <v>3453096.5020412779</v>
      </c>
      <c r="C64" s="25">
        <f t="shared" si="17"/>
        <v>441.09589041095859</v>
      </c>
      <c r="D64" s="25">
        <f t="shared" si="18"/>
        <v>600.49258836489844</v>
      </c>
      <c r="E64" s="25">
        <f t="shared" si="2"/>
        <v>159.39669795393985</v>
      </c>
      <c r="F64" s="25">
        <f t="shared" si="3"/>
        <v>3453255.8987392318</v>
      </c>
      <c r="G64" s="26">
        <f t="shared" si="19"/>
        <v>3453255.8987392318</v>
      </c>
      <c r="I64" s="25">
        <f t="shared" si="20"/>
        <v>4816.7638970035996</v>
      </c>
      <c r="J64" s="25">
        <f t="shared" si="11"/>
        <v>61753.424657546173</v>
      </c>
      <c r="K64" s="28">
        <f t="shared" si="21"/>
        <v>98.664454249692341</v>
      </c>
      <c r="L64" s="28">
        <f t="shared" si="22"/>
        <v>100.42883781133652</v>
      </c>
      <c r="M64" s="64">
        <f t="shared" si="15"/>
        <v>493322.27124846168</v>
      </c>
      <c r="N64" s="64">
        <f t="shared" si="16"/>
        <v>502144.18905668258</v>
      </c>
    </row>
    <row r="65" spans="1:14" x14ac:dyDescent="0.15">
      <c r="A65" s="23">
        <f t="shared" si="7"/>
        <v>42798</v>
      </c>
      <c r="B65" s="24">
        <f t="shared" si="8"/>
        <v>3453255.8987392318</v>
      </c>
      <c r="C65" s="25">
        <f t="shared" si="17"/>
        <v>441.09589041095859</v>
      </c>
      <c r="D65" s="25">
        <f t="shared" si="18"/>
        <v>600.52030740943553</v>
      </c>
      <c r="E65" s="25">
        <f t="shared" si="2"/>
        <v>159.42441699847694</v>
      </c>
      <c r="F65" s="25">
        <f t="shared" si="3"/>
        <v>3453415.3231562302</v>
      </c>
      <c r="G65" s="26">
        <f t="shared" si="19"/>
        <v>3453415.3231562302</v>
      </c>
      <c r="I65" s="25">
        <f t="shared" si="20"/>
        <v>3494.5617226677123</v>
      </c>
      <c r="J65" s="25">
        <f t="shared" si="11"/>
        <v>62194.52054795713</v>
      </c>
      <c r="K65" s="28">
        <f t="shared" si="21"/>
        <v>98.66900923303514</v>
      </c>
      <c r="L65" s="28">
        <f t="shared" si="22"/>
        <v>100.44599553440534</v>
      </c>
      <c r="M65" s="64">
        <f t="shared" si="15"/>
        <v>493345.04616517574</v>
      </c>
      <c r="N65" s="64">
        <f t="shared" si="16"/>
        <v>502229.97767202667</v>
      </c>
    </row>
    <row r="66" spans="1:14" x14ac:dyDescent="0.15">
      <c r="A66" s="23">
        <f t="shared" si="7"/>
        <v>42799</v>
      </c>
      <c r="B66" s="24">
        <f t="shared" si="8"/>
        <v>3453415.3231562302</v>
      </c>
      <c r="C66" s="25">
        <f t="shared" si="17"/>
        <v>441.09589041095859</v>
      </c>
      <c r="D66" s="25">
        <f t="shared" si="18"/>
        <v>600.54803127430739</v>
      </c>
      <c r="E66" s="25">
        <f t="shared" si="2"/>
        <v>159.4521408633488</v>
      </c>
      <c r="F66" s="25">
        <f t="shared" si="3"/>
        <v>3453574.7752970937</v>
      </c>
      <c r="G66" s="26">
        <f t="shared" si="19"/>
        <v>3453574.7752970932</v>
      </c>
      <c r="I66" s="25">
        <f t="shared" si="20"/>
        <v>4976.2160378669487</v>
      </c>
      <c r="J66" s="25">
        <f t="shared" si="11"/>
        <v>62635.616438368088</v>
      </c>
      <c r="K66" s="28">
        <f t="shared" si="21"/>
        <v>98.673565008488367</v>
      </c>
      <c r="L66" s="28">
        <f t="shared" si="22"/>
        <v>100.4631540495846</v>
      </c>
      <c r="M66" s="64">
        <f t="shared" si="15"/>
        <v>493367.82504244184</v>
      </c>
      <c r="N66" s="64">
        <f t="shared" si="16"/>
        <v>502315.77024792298</v>
      </c>
    </row>
    <row r="67" spans="1:14" x14ac:dyDescent="0.15">
      <c r="A67" s="23">
        <f t="shared" si="7"/>
        <v>42800</v>
      </c>
      <c r="B67" s="24">
        <f t="shared" si="8"/>
        <v>3453574.7752970937</v>
      </c>
      <c r="C67" s="25">
        <f t="shared" si="17"/>
        <v>441.09589041095859</v>
      </c>
      <c r="D67" s="25">
        <f t="shared" si="18"/>
        <v>600.57575996035223</v>
      </c>
      <c r="E67" s="25">
        <f t="shared" si="2"/>
        <v>159.47986954939364</v>
      </c>
      <c r="F67" s="25">
        <f t="shared" si="3"/>
        <v>3453734.2551666428</v>
      </c>
      <c r="G67" s="26">
        <f t="shared" si="19"/>
        <v>3453734.2551666428</v>
      </c>
      <c r="I67" s="25">
        <f t="shared" si="20"/>
        <v>3654.041592217106</v>
      </c>
      <c r="J67" s="25">
        <f t="shared" si="11"/>
        <v>63076.712328779045</v>
      </c>
      <c r="K67" s="28">
        <f t="shared" si="21"/>
        <v>98.678121576189795</v>
      </c>
      <c r="L67" s="28">
        <f t="shared" si="22"/>
        <v>100.48031335701205</v>
      </c>
      <c r="M67" s="64">
        <f t="shared" si="15"/>
        <v>493390.60788094898</v>
      </c>
      <c r="N67" s="64">
        <f t="shared" si="16"/>
        <v>502401.56678506022</v>
      </c>
    </row>
    <row r="68" spans="1:14" x14ac:dyDescent="0.15">
      <c r="A68" s="23">
        <f t="shared" si="7"/>
        <v>42801</v>
      </c>
      <c r="B68" s="24">
        <f t="shared" si="8"/>
        <v>3453734.2551666428</v>
      </c>
      <c r="C68" s="25">
        <f t="shared" si="17"/>
        <v>441.09589041095859</v>
      </c>
      <c r="D68" s="25">
        <f t="shared" si="18"/>
        <v>600.60349346840826</v>
      </c>
      <c r="E68" s="25">
        <f t="shared" si="2"/>
        <v>159.50760305744967</v>
      </c>
      <c r="F68" s="25">
        <f t="shared" si="3"/>
        <v>3453893.7627697005</v>
      </c>
      <c r="G68" s="26">
        <f t="shared" si="19"/>
        <v>3453893.7627697</v>
      </c>
      <c r="I68" s="25">
        <f t="shared" si="20"/>
        <v>5135.7236409243988</v>
      </c>
      <c r="J68" s="25">
        <f t="shared" si="11"/>
        <v>63517.808219190003</v>
      </c>
      <c r="K68" s="28">
        <f t="shared" si="21"/>
        <v>98.682678936277142</v>
      </c>
      <c r="L68" s="28">
        <f t="shared" si="22"/>
        <v>100.49747345682543</v>
      </c>
      <c r="M68" s="64">
        <f t="shared" si="15"/>
        <v>493413.39468138566</v>
      </c>
      <c r="N68" s="64">
        <f t="shared" si="16"/>
        <v>502487.36728412716</v>
      </c>
    </row>
    <row r="69" spans="1:14" x14ac:dyDescent="0.15">
      <c r="A69" s="23">
        <f t="shared" si="7"/>
        <v>42802</v>
      </c>
      <c r="B69" s="24">
        <f t="shared" si="8"/>
        <v>3453893.7627697005</v>
      </c>
      <c r="C69" s="25">
        <f t="shared" si="17"/>
        <v>441.09589041095859</v>
      </c>
      <c r="D69" s="25">
        <f t="shared" si="18"/>
        <v>600.63123179931426</v>
      </c>
      <c r="E69" s="25">
        <f t="shared" si="2"/>
        <v>159.53534138835568</v>
      </c>
      <c r="F69" s="25">
        <f t="shared" si="3"/>
        <v>3454053.298111089</v>
      </c>
      <c r="G69" s="26">
        <f t="shared" si="19"/>
        <v>3454053.2981110886</v>
      </c>
      <c r="I69" s="25">
        <f t="shared" si="20"/>
        <v>3813.5769336054618</v>
      </c>
      <c r="J69" s="25">
        <f t="shared" si="11"/>
        <v>63958.904109600961</v>
      </c>
      <c r="K69" s="28">
        <f t="shared" si="21"/>
        <v>98.687237088888253</v>
      </c>
      <c r="L69" s="28">
        <f t="shared" si="22"/>
        <v>100.51463434916256</v>
      </c>
      <c r="M69" s="64">
        <f t="shared" si="15"/>
        <v>493436.18544444127</v>
      </c>
      <c r="N69" s="64">
        <f t="shared" si="16"/>
        <v>502573.17174581281</v>
      </c>
    </row>
    <row r="70" spans="1:14" x14ac:dyDescent="0.15">
      <c r="A70" s="23">
        <f t="shared" si="7"/>
        <v>42803</v>
      </c>
      <c r="B70" s="24">
        <f t="shared" si="8"/>
        <v>3454053.298111089</v>
      </c>
      <c r="C70" s="25">
        <f t="shared" si="17"/>
        <v>441.09589041095859</v>
      </c>
      <c r="D70" s="25">
        <f t="shared" si="18"/>
        <v>600.6589749539088</v>
      </c>
      <c r="E70" s="25">
        <f t="shared" si="2"/>
        <v>159.56308454295021</v>
      </c>
      <c r="F70" s="25">
        <f t="shared" si="3"/>
        <v>3454212.8611956318</v>
      </c>
      <c r="G70" s="26">
        <f t="shared" si="19"/>
        <v>3454212.8611956318</v>
      </c>
      <c r="I70" s="25">
        <f t="shared" si="20"/>
        <v>5295.2867254673492</v>
      </c>
      <c r="J70" s="25">
        <f t="shared" si="11"/>
        <v>64400.000000011918</v>
      </c>
      <c r="K70" s="28">
        <f t="shared" si="21"/>
        <v>98.691796034160902</v>
      </c>
      <c r="L70" s="28">
        <f t="shared" si="22"/>
        <v>100.53179603416125</v>
      </c>
      <c r="M70" s="64">
        <f t="shared" si="15"/>
        <v>493458.98017080448</v>
      </c>
      <c r="N70" s="64">
        <f t="shared" si="16"/>
        <v>502658.98017080617</v>
      </c>
    </row>
    <row r="71" spans="1:14" x14ac:dyDescent="0.15">
      <c r="A71" s="23">
        <f t="shared" si="7"/>
        <v>42804</v>
      </c>
      <c r="B71" s="24">
        <f t="shared" si="8"/>
        <v>3454212.8611956318</v>
      </c>
      <c r="C71" s="25">
        <f t="shared" si="17"/>
        <v>441.09589041095859</v>
      </c>
      <c r="D71" s="25">
        <f t="shared" si="18"/>
        <v>600.68672293303075</v>
      </c>
      <c r="E71" s="25">
        <f t="shared" si="2"/>
        <v>159.59083252207216</v>
      </c>
      <c r="F71" s="25">
        <f t="shared" si="3"/>
        <v>3454372.4520281539</v>
      </c>
      <c r="G71" s="26">
        <f t="shared" si="19"/>
        <v>3454372.4520281535</v>
      </c>
      <c r="I71" s="25">
        <f t="shared" si="20"/>
        <v>3973.1677661275339</v>
      </c>
      <c r="J71" s="25">
        <f t="shared" si="11"/>
        <v>64841.095890422876</v>
      </c>
      <c r="K71" s="28">
        <f t="shared" si="21"/>
        <v>98.696355772232963</v>
      </c>
      <c r="L71" s="28">
        <f t="shared" si="22"/>
        <v>100.54895851195933</v>
      </c>
      <c r="M71" s="64">
        <f t="shared" si="15"/>
        <v>493481.77886116481</v>
      </c>
      <c r="N71" s="64">
        <f t="shared" si="16"/>
        <v>502744.79255979665</v>
      </c>
    </row>
    <row r="72" spans="1:14" x14ac:dyDescent="0.15">
      <c r="A72" s="23">
        <f t="shared" si="7"/>
        <v>42805</v>
      </c>
      <c r="B72" s="24">
        <f t="shared" si="8"/>
        <v>3454372.4520281539</v>
      </c>
      <c r="C72" s="25">
        <f t="shared" si="17"/>
        <v>441.09589041095859</v>
      </c>
      <c r="D72" s="25">
        <f t="shared" si="18"/>
        <v>600.71447573751902</v>
      </c>
      <c r="E72" s="25">
        <f t="shared" si="2"/>
        <v>159.61858532656044</v>
      </c>
      <c r="F72" s="25">
        <f t="shared" si="3"/>
        <v>3454532.0706134806</v>
      </c>
      <c r="G72" s="26">
        <f t="shared" si="19"/>
        <v>3454532.0706134802</v>
      </c>
      <c r="I72" s="25">
        <f t="shared" si="20"/>
        <v>5454.9053107939098</v>
      </c>
      <c r="J72" s="25">
        <f t="shared" si="11"/>
        <v>65282.191780833833</v>
      </c>
      <c r="K72" s="28">
        <f t="shared" si="21"/>
        <v>98.700916303242295</v>
      </c>
      <c r="L72" s="28">
        <f t="shared" si="22"/>
        <v>100.56612178269469</v>
      </c>
      <c r="M72" s="64">
        <f t="shared" si="15"/>
        <v>493504.5815162115</v>
      </c>
      <c r="N72" s="64">
        <f t="shared" si="16"/>
        <v>502830.60891347349</v>
      </c>
    </row>
    <row r="73" spans="1:14" x14ac:dyDescent="0.15">
      <c r="A73" s="23">
        <f t="shared" si="7"/>
        <v>42806</v>
      </c>
      <c r="B73" s="24">
        <f t="shared" si="8"/>
        <v>3454532.0706134806</v>
      </c>
      <c r="C73" s="25">
        <f t="shared" si="17"/>
        <v>441.09589041095859</v>
      </c>
      <c r="D73" s="25">
        <f t="shared" si="18"/>
        <v>600.74223336821296</v>
      </c>
      <c r="E73" s="25">
        <f t="shared" si="2"/>
        <v>159.64634295725438</v>
      </c>
      <c r="F73" s="25">
        <f t="shared" si="3"/>
        <v>3454691.716956438</v>
      </c>
      <c r="G73" s="26">
        <f t="shared" si="19"/>
        <v>3454691.7169564376</v>
      </c>
      <c r="I73" s="25">
        <f t="shared" si="20"/>
        <v>4132.8141090847885</v>
      </c>
      <c r="J73" s="25">
        <f t="shared" si="11"/>
        <v>65723.287671244791</v>
      </c>
      <c r="K73" s="28">
        <f t="shared" si="21"/>
        <v>98.705477627326786</v>
      </c>
      <c r="L73" s="28">
        <f t="shared" si="22"/>
        <v>100.58328584650521</v>
      </c>
      <c r="M73" s="64">
        <f t="shared" si="15"/>
        <v>493527.3881366339</v>
      </c>
      <c r="N73" s="64">
        <f t="shared" si="16"/>
        <v>502916.42923252605</v>
      </c>
    </row>
    <row r="74" spans="1:14" x14ac:dyDescent="0.15">
      <c r="A74" s="23">
        <f t="shared" si="7"/>
        <v>42807</v>
      </c>
      <c r="B74" s="24">
        <f t="shared" si="8"/>
        <v>3454691.716956438</v>
      </c>
      <c r="C74" s="25">
        <f t="shared" si="17"/>
        <v>441.09589041095859</v>
      </c>
      <c r="D74" s="25">
        <f t="shared" si="18"/>
        <v>600.76999582595158</v>
      </c>
      <c r="E74" s="25">
        <f t="shared" si="2"/>
        <v>159.67410541499299</v>
      </c>
      <c r="F74" s="25">
        <f t="shared" si="3"/>
        <v>3454851.3910618532</v>
      </c>
      <c r="G74" s="26">
        <f t="shared" si="19"/>
        <v>3454851.3910618527</v>
      </c>
      <c r="I74" s="25">
        <f t="shared" si="20"/>
        <v>5614.5794162089032</v>
      </c>
      <c r="J74" s="25">
        <f t="shared" si="11"/>
        <v>66164.383561655748</v>
      </c>
      <c r="K74" s="28">
        <f t="shared" si="21"/>
        <v>98.710039744624368</v>
      </c>
      <c r="L74" s="28">
        <f t="shared" si="22"/>
        <v>100.60045070352882</v>
      </c>
      <c r="M74" s="64">
        <f t="shared" si="15"/>
        <v>493550.19872312178</v>
      </c>
      <c r="N74" s="64">
        <f t="shared" si="16"/>
        <v>503002.25351764413</v>
      </c>
    </row>
    <row r="75" spans="1:14" x14ac:dyDescent="0.15">
      <c r="A75" s="23">
        <f t="shared" si="7"/>
        <v>42808</v>
      </c>
      <c r="B75" s="24">
        <f t="shared" si="8"/>
        <v>3454851.3910618532</v>
      </c>
      <c r="C75" s="25">
        <f t="shared" si="17"/>
        <v>441.09589041095859</v>
      </c>
      <c r="D75" s="25">
        <f t="shared" si="18"/>
        <v>600.79776311157445</v>
      </c>
      <c r="E75" s="25">
        <f t="shared" si="2"/>
        <v>159.70187270061587</v>
      </c>
      <c r="F75" s="25">
        <f t="shared" si="3"/>
        <v>3455011.092934554</v>
      </c>
      <c r="G75" s="26">
        <f t="shared" si="19"/>
        <v>3455011.0929345535</v>
      </c>
      <c r="I75" s="25">
        <f t="shared" si="20"/>
        <v>4292.5159817854046</v>
      </c>
      <c r="J75" s="25">
        <f t="shared" si="11"/>
        <v>66605.479452066706</v>
      </c>
      <c r="K75" s="28">
        <f t="shared" si="21"/>
        <v>98.714602655272955</v>
      </c>
      <c r="L75" s="28">
        <f t="shared" si="22"/>
        <v>100.61761635390343</v>
      </c>
      <c r="M75" s="64">
        <f t="shared" si="15"/>
        <v>493573.01327636483</v>
      </c>
      <c r="N75" s="64">
        <f t="shared" si="16"/>
        <v>503088.08176951716</v>
      </c>
    </row>
    <row r="76" spans="1:14" x14ac:dyDescent="0.15">
      <c r="A76" s="23">
        <f t="shared" si="7"/>
        <v>42809</v>
      </c>
      <c r="B76" s="24">
        <f t="shared" si="8"/>
        <v>3455011.092934554</v>
      </c>
      <c r="C76" s="25">
        <f t="shared" si="17"/>
        <v>441.09589041095859</v>
      </c>
      <c r="D76" s="25">
        <f t="shared" si="18"/>
        <v>600.82553522592116</v>
      </c>
      <c r="E76" s="25">
        <f t="shared" si="2"/>
        <v>159.72964481496257</v>
      </c>
      <c r="F76" s="25">
        <f t="shared" si="3"/>
        <v>3455170.8225793689</v>
      </c>
      <c r="G76" s="26">
        <f t="shared" si="19"/>
        <v>3455170.8225793689</v>
      </c>
      <c r="I76" s="25">
        <f t="shared" si="20"/>
        <v>5774.309061023866</v>
      </c>
      <c r="J76" s="25">
        <f t="shared" si="11"/>
        <v>67046.575342477663</v>
      </c>
      <c r="K76" s="28">
        <f t="shared" si="21"/>
        <v>98.719166359410536</v>
      </c>
      <c r="L76" s="28">
        <f t="shared" si="22"/>
        <v>100.63478279776704</v>
      </c>
      <c r="M76" s="64">
        <f t="shared" si="15"/>
        <v>493595.8317970527</v>
      </c>
      <c r="N76" s="64">
        <f t="shared" si="16"/>
        <v>503173.91398883524</v>
      </c>
    </row>
    <row r="77" spans="1:14" x14ac:dyDescent="0.15">
      <c r="A77" s="23">
        <f t="shared" si="7"/>
        <v>42810</v>
      </c>
      <c r="B77" s="24">
        <f t="shared" si="8"/>
        <v>3455170.8225793689</v>
      </c>
      <c r="C77" s="25">
        <f t="shared" si="17"/>
        <v>441.09589041095859</v>
      </c>
      <c r="D77" s="25">
        <f t="shared" si="18"/>
        <v>600.85331216983138</v>
      </c>
      <c r="E77" s="25">
        <f t="shared" ref="E77:E140" si="23">D77-C77</f>
        <v>159.75742175887279</v>
      </c>
      <c r="F77" s="25">
        <f t="shared" ref="F77:F140" si="24">B77+E77</f>
        <v>3455330.5800011279</v>
      </c>
      <c r="G77" s="26">
        <f t="shared" si="19"/>
        <v>3455330.5800011274</v>
      </c>
      <c r="I77" s="25">
        <f t="shared" si="20"/>
        <v>4452.2734035442772</v>
      </c>
      <c r="J77" s="25">
        <f t="shared" si="11"/>
        <v>67487.671232888621</v>
      </c>
      <c r="K77" s="28">
        <f t="shared" si="21"/>
        <v>98.72373085717507</v>
      </c>
      <c r="L77" s="28">
        <f t="shared" si="22"/>
        <v>100.6519500352576</v>
      </c>
      <c r="M77" s="64">
        <f t="shared" si="15"/>
        <v>493618.65428587532</v>
      </c>
      <c r="N77" s="64">
        <f t="shared" si="16"/>
        <v>503259.75017628795</v>
      </c>
    </row>
    <row r="78" spans="1:14" x14ac:dyDescent="0.15">
      <c r="A78" s="23">
        <f t="shared" ref="A78:A141" si="25">A77+1</f>
        <v>42811</v>
      </c>
      <c r="B78" s="24">
        <f t="shared" ref="B78:B141" si="26">F77</f>
        <v>3455330.5800011279</v>
      </c>
      <c r="C78" s="25">
        <f t="shared" si="17"/>
        <v>441.09589041095859</v>
      </c>
      <c r="D78" s="25">
        <f t="shared" si="18"/>
        <v>600.88109394414482</v>
      </c>
      <c r="E78" s="25">
        <f t="shared" si="23"/>
        <v>159.78520353318623</v>
      </c>
      <c r="F78" s="25">
        <f t="shared" si="24"/>
        <v>3455490.3652046612</v>
      </c>
      <c r="G78" s="26">
        <f t="shared" si="19"/>
        <v>3455490.3652046607</v>
      </c>
      <c r="I78" s="25">
        <f t="shared" si="20"/>
        <v>5934.0942645570522</v>
      </c>
      <c r="J78" s="25">
        <f t="shared" ref="J78:J141" si="27">C78+J77</f>
        <v>67928.767123299578</v>
      </c>
      <c r="K78" s="28">
        <f t="shared" si="21"/>
        <v>98.728296148704587</v>
      </c>
      <c r="L78" s="28">
        <f t="shared" si="22"/>
        <v>100.66911806651315</v>
      </c>
      <c r="M78" s="64">
        <f t="shared" si="15"/>
        <v>493641.48074352293</v>
      </c>
      <c r="N78" s="64">
        <f t="shared" si="16"/>
        <v>503345.59033256577</v>
      </c>
    </row>
    <row r="79" spans="1:14" x14ac:dyDescent="0.15">
      <c r="A79" s="23">
        <f t="shared" si="25"/>
        <v>42812</v>
      </c>
      <c r="B79" s="24">
        <f t="shared" si="26"/>
        <v>3455490.3652046612</v>
      </c>
      <c r="C79" s="25">
        <f t="shared" si="17"/>
        <v>441.09589041095859</v>
      </c>
      <c r="D79" s="25">
        <f t="shared" si="18"/>
        <v>600.90888054970173</v>
      </c>
      <c r="E79" s="25">
        <f t="shared" si="23"/>
        <v>159.81299013874315</v>
      </c>
      <c r="F79" s="25">
        <f t="shared" si="24"/>
        <v>3455650.1781947999</v>
      </c>
      <c r="G79" s="26">
        <f t="shared" si="19"/>
        <v>3455650.1781947995</v>
      </c>
      <c r="I79" s="25">
        <f t="shared" si="20"/>
        <v>4612.0863936830201</v>
      </c>
      <c r="J79" s="25">
        <f t="shared" si="27"/>
        <v>68369.863013710536</v>
      </c>
      <c r="K79" s="28">
        <f t="shared" si="21"/>
        <v>98.73286223413713</v>
      </c>
      <c r="L79" s="28">
        <f t="shared" si="22"/>
        <v>100.68628689167171</v>
      </c>
      <c r="M79" s="64">
        <f t="shared" si="15"/>
        <v>493664.31117068569</v>
      </c>
      <c r="N79" s="64">
        <f t="shared" si="16"/>
        <v>503431.43445835856</v>
      </c>
    </row>
    <row r="80" spans="1:14" x14ac:dyDescent="0.15">
      <c r="A80" s="23">
        <f t="shared" si="25"/>
        <v>42813</v>
      </c>
      <c r="B80" s="24">
        <f t="shared" si="26"/>
        <v>3455650.1781947999</v>
      </c>
      <c r="C80" s="25">
        <f t="shared" si="17"/>
        <v>441.09589041095859</v>
      </c>
      <c r="D80" s="25">
        <f t="shared" si="18"/>
        <v>600.93667198734215</v>
      </c>
      <c r="E80" s="25">
        <f t="shared" si="23"/>
        <v>159.84078157638356</v>
      </c>
      <c r="F80" s="25">
        <f t="shared" si="24"/>
        <v>3455810.0189763764</v>
      </c>
      <c r="G80" s="26">
        <f t="shared" si="19"/>
        <v>3455810.0189763759</v>
      </c>
      <c r="I80" s="25">
        <f t="shared" si="20"/>
        <v>6093.9350461334361</v>
      </c>
      <c r="J80" s="25">
        <f t="shared" si="27"/>
        <v>68810.958904121493</v>
      </c>
      <c r="K80" s="28">
        <f t="shared" si="21"/>
        <v>98.737429113610744</v>
      </c>
      <c r="L80" s="28">
        <f t="shared" si="22"/>
        <v>100.70345651087136</v>
      </c>
      <c r="M80" s="64">
        <f t="shared" si="15"/>
        <v>493687.1455680537</v>
      </c>
      <c r="N80" s="64">
        <f t="shared" si="16"/>
        <v>503517.28255435685</v>
      </c>
    </row>
    <row r="81" spans="1:14" x14ac:dyDescent="0.15">
      <c r="A81" s="23">
        <f t="shared" si="25"/>
        <v>42814</v>
      </c>
      <c r="B81" s="24">
        <f t="shared" si="26"/>
        <v>3455810.0189763764</v>
      </c>
      <c r="C81" s="25">
        <f t="shared" si="17"/>
        <v>441.09589041095859</v>
      </c>
      <c r="D81" s="25">
        <f t="shared" si="18"/>
        <v>600.96446825790633</v>
      </c>
      <c r="E81" s="25">
        <f t="shared" si="23"/>
        <v>159.86857784694774</v>
      </c>
      <c r="F81" s="25">
        <f t="shared" si="24"/>
        <v>3455969.8875542232</v>
      </c>
      <c r="G81" s="26">
        <f t="shared" si="19"/>
        <v>3455969.8875542232</v>
      </c>
      <c r="I81" s="25">
        <f t="shared" si="20"/>
        <v>4771.9549715299681</v>
      </c>
      <c r="J81" s="25">
        <f t="shared" si="27"/>
        <v>69252.054794532451</v>
      </c>
      <c r="K81" s="28">
        <f t="shared" si="21"/>
        <v>98.741996787263517</v>
      </c>
      <c r="L81" s="28">
        <f t="shared" si="22"/>
        <v>100.72062692425015</v>
      </c>
      <c r="M81" s="64">
        <f t="shared" si="15"/>
        <v>493709.98393631756</v>
      </c>
      <c r="N81" s="64">
        <f t="shared" si="16"/>
        <v>503603.13462125079</v>
      </c>
    </row>
    <row r="82" spans="1:14" x14ac:dyDescent="0.15">
      <c r="A82" s="23">
        <f t="shared" si="25"/>
        <v>42815</v>
      </c>
      <c r="B82" s="24">
        <f t="shared" si="26"/>
        <v>3455969.8875542232</v>
      </c>
      <c r="C82" s="25">
        <f t="shared" si="17"/>
        <v>441.09589041095859</v>
      </c>
      <c r="D82" s="25">
        <f t="shared" si="18"/>
        <v>600.99226936223477</v>
      </c>
      <c r="E82" s="25">
        <f t="shared" si="23"/>
        <v>159.89637895127618</v>
      </c>
      <c r="F82" s="25">
        <f t="shared" si="24"/>
        <v>3456129.7839331743</v>
      </c>
      <c r="G82" s="26">
        <f t="shared" si="19"/>
        <v>3456129.7839331743</v>
      </c>
      <c r="I82" s="25">
        <f t="shared" si="20"/>
        <v>6253.8314250847125</v>
      </c>
      <c r="J82" s="25">
        <f t="shared" si="27"/>
        <v>69693.150684943408</v>
      </c>
      <c r="K82" s="28">
        <f t="shared" si="21"/>
        <v>98.746565255233548</v>
      </c>
      <c r="L82" s="28">
        <f t="shared" si="22"/>
        <v>100.73779813194622</v>
      </c>
      <c r="M82" s="64">
        <f t="shared" si="15"/>
        <v>493732.8262761677</v>
      </c>
      <c r="N82" s="64">
        <f t="shared" si="16"/>
        <v>503688.99065973109</v>
      </c>
    </row>
    <row r="83" spans="1:14" x14ac:dyDescent="0.15">
      <c r="A83" s="23">
        <f t="shared" si="25"/>
        <v>42816</v>
      </c>
      <c r="B83" s="24">
        <f t="shared" si="26"/>
        <v>3456129.7839331743</v>
      </c>
      <c r="C83" s="25">
        <f t="shared" si="17"/>
        <v>441.09589041095859</v>
      </c>
      <c r="D83" s="25">
        <f t="shared" si="18"/>
        <v>601.02007530116816</v>
      </c>
      <c r="E83" s="25">
        <f t="shared" si="23"/>
        <v>159.92418489020957</v>
      </c>
      <c r="F83" s="25">
        <f t="shared" si="24"/>
        <v>3456289.7081180643</v>
      </c>
      <c r="G83" s="26">
        <f t="shared" si="19"/>
        <v>3456289.7081180643</v>
      </c>
      <c r="I83" s="25">
        <f t="shared" si="20"/>
        <v>4931.8791564201774</v>
      </c>
      <c r="J83" s="25">
        <f t="shared" si="27"/>
        <v>70134.246575354366</v>
      </c>
      <c r="K83" s="28">
        <f t="shared" si="21"/>
        <v>98.751134517658983</v>
      </c>
      <c r="L83" s="28">
        <f t="shared" si="22"/>
        <v>100.75497013409768</v>
      </c>
      <c r="M83" s="64">
        <f t="shared" si="15"/>
        <v>493755.6725882949</v>
      </c>
      <c r="N83" s="64">
        <f t="shared" si="16"/>
        <v>503774.85067048838</v>
      </c>
    </row>
    <row r="84" spans="1:14" x14ac:dyDescent="0.15">
      <c r="A84" s="23">
        <f t="shared" si="25"/>
        <v>42817</v>
      </c>
      <c r="B84" s="24">
        <f t="shared" si="26"/>
        <v>3456289.7081180643</v>
      </c>
      <c r="C84" s="25">
        <f t="shared" si="17"/>
        <v>441.09589041095859</v>
      </c>
      <c r="D84" s="25">
        <f t="shared" si="18"/>
        <v>601.04788607554701</v>
      </c>
      <c r="E84" s="25">
        <f t="shared" si="23"/>
        <v>159.95199566458842</v>
      </c>
      <c r="F84" s="25">
        <f t="shared" si="24"/>
        <v>3456449.6601137291</v>
      </c>
      <c r="G84" s="26">
        <f t="shared" si="19"/>
        <v>3456449.6601137286</v>
      </c>
      <c r="I84" s="25">
        <f t="shared" si="20"/>
        <v>6413.7834207493006</v>
      </c>
      <c r="J84" s="25">
        <f t="shared" si="27"/>
        <v>70575.342465765323</v>
      </c>
      <c r="K84" s="28">
        <f t="shared" si="21"/>
        <v>98.755704574677964</v>
      </c>
      <c r="L84" s="28">
        <f t="shared" si="22"/>
        <v>100.77214293084269</v>
      </c>
      <c r="M84" s="64">
        <f t="shared" ref="M84:M147" si="28">K84*$H$6/100</f>
        <v>493778.52287338977</v>
      </c>
      <c r="N84" s="64">
        <f t="shared" ref="N84:N147" si="29">L84*$H$6/100</f>
        <v>503860.71465421352</v>
      </c>
    </row>
    <row r="85" spans="1:14" x14ac:dyDescent="0.15">
      <c r="A85" s="23">
        <f t="shared" si="25"/>
        <v>42818</v>
      </c>
      <c r="B85" s="24">
        <f t="shared" si="26"/>
        <v>3456449.6601137291</v>
      </c>
      <c r="C85" s="25">
        <f t="shared" si="17"/>
        <v>441.09589041095859</v>
      </c>
      <c r="D85" s="25">
        <f t="shared" si="18"/>
        <v>601.07570168621237</v>
      </c>
      <c r="E85" s="25">
        <f t="shared" si="23"/>
        <v>159.97981127525378</v>
      </c>
      <c r="F85" s="25">
        <f t="shared" si="24"/>
        <v>3456609.6399250044</v>
      </c>
      <c r="G85" s="26">
        <f t="shared" si="19"/>
        <v>3456609.639925004</v>
      </c>
      <c r="I85" s="25">
        <f t="shared" si="20"/>
        <v>5091.8589676954316</v>
      </c>
      <c r="J85" s="25">
        <f t="shared" si="27"/>
        <v>71016.438356176281</v>
      </c>
      <c r="K85" s="28">
        <f t="shared" si="21"/>
        <v>98.760275426428692</v>
      </c>
      <c r="L85" s="28">
        <f t="shared" si="22"/>
        <v>100.78931652231944</v>
      </c>
      <c r="M85" s="64">
        <f t="shared" si="28"/>
        <v>493801.37713214348</v>
      </c>
      <c r="N85" s="64">
        <f t="shared" si="29"/>
        <v>503946.5826115972</v>
      </c>
    </row>
    <row r="86" spans="1:14" x14ac:dyDescent="0.15">
      <c r="A86" s="23">
        <f t="shared" si="25"/>
        <v>42819</v>
      </c>
      <c r="B86" s="24">
        <f t="shared" si="26"/>
        <v>3456609.6399250044</v>
      </c>
      <c r="C86" s="25">
        <f t="shared" si="17"/>
        <v>441.09589041095859</v>
      </c>
      <c r="D86" s="25">
        <f t="shared" si="18"/>
        <v>601.10352213400529</v>
      </c>
      <c r="E86" s="25">
        <f t="shared" si="23"/>
        <v>160.0076317230467</v>
      </c>
      <c r="F86" s="25">
        <f t="shared" si="24"/>
        <v>3456769.6475567273</v>
      </c>
      <c r="G86" s="26">
        <f t="shared" si="19"/>
        <v>3456769.6475567273</v>
      </c>
      <c r="I86" s="25">
        <f t="shared" si="20"/>
        <v>6573.7910524723475</v>
      </c>
      <c r="J86" s="25">
        <f t="shared" si="27"/>
        <v>71457.534246587238</v>
      </c>
      <c r="K86" s="28">
        <f t="shared" si="21"/>
        <v>98.764847073049353</v>
      </c>
      <c r="L86" s="28">
        <f t="shared" si="22"/>
        <v>100.80649090866613</v>
      </c>
      <c r="M86" s="64">
        <f t="shared" si="28"/>
        <v>493824.23536524677</v>
      </c>
      <c r="N86" s="64">
        <f t="shared" si="29"/>
        <v>504032.45454333065</v>
      </c>
    </row>
    <row r="87" spans="1:14" x14ac:dyDescent="0.15">
      <c r="A87" s="23">
        <f t="shared" si="25"/>
        <v>42820</v>
      </c>
      <c r="B87" s="24">
        <f t="shared" si="26"/>
        <v>3456769.6475567273</v>
      </c>
      <c r="C87" s="25">
        <f t="shared" ref="C87:C150" si="30">$N$4*$H$8/100</f>
        <v>441.09589041095859</v>
      </c>
      <c r="D87" s="25">
        <f t="shared" ref="D87:D150" si="31">B87*$C$8</f>
        <v>601.13134741976683</v>
      </c>
      <c r="E87" s="25">
        <f t="shared" si="23"/>
        <v>160.03545700880824</v>
      </c>
      <c r="F87" s="25">
        <f t="shared" si="24"/>
        <v>3456929.6830137363</v>
      </c>
      <c r="G87" s="26">
        <f t="shared" ref="G87:G150" si="32">B87+B87*$C$8-C87</f>
        <v>3456929.6830137358</v>
      </c>
      <c r="I87" s="25">
        <f t="shared" ref="I87:I150" si="33">E87+I85</f>
        <v>5251.89442470424</v>
      </c>
      <c r="J87" s="25">
        <f t="shared" si="27"/>
        <v>71898.630136998196</v>
      </c>
      <c r="K87" s="28">
        <f t="shared" ref="K87:K150" si="34">G87/$H$8*100</f>
        <v>98.769419514678162</v>
      </c>
      <c r="L87" s="28">
        <f t="shared" ref="L87:L150" si="35">K87+J87/$H$8*100</f>
        <v>100.82366609002096</v>
      </c>
      <c r="M87" s="64">
        <f t="shared" si="28"/>
        <v>493847.09757339081</v>
      </c>
      <c r="N87" s="64">
        <f t="shared" si="29"/>
        <v>504118.33045010484</v>
      </c>
    </row>
    <row r="88" spans="1:14" x14ac:dyDescent="0.15">
      <c r="A88" s="23">
        <f t="shared" si="25"/>
        <v>42821</v>
      </c>
      <c r="B88" s="24">
        <f t="shared" si="26"/>
        <v>3456929.6830137363</v>
      </c>
      <c r="C88" s="25">
        <f t="shared" si="30"/>
        <v>441.09589041095859</v>
      </c>
      <c r="D88" s="25">
        <f t="shared" si="31"/>
        <v>601.15917754433838</v>
      </c>
      <c r="E88" s="25">
        <f t="shared" si="23"/>
        <v>160.06328713337979</v>
      </c>
      <c r="F88" s="25">
        <f t="shared" si="24"/>
        <v>3457089.7463008696</v>
      </c>
      <c r="G88" s="26">
        <f t="shared" si="32"/>
        <v>3457089.7463008696</v>
      </c>
      <c r="I88" s="25">
        <f t="shared" si="33"/>
        <v>6733.8543396057275</v>
      </c>
      <c r="J88" s="25">
        <f t="shared" si="27"/>
        <v>72339.726027409153</v>
      </c>
      <c r="K88" s="28">
        <f t="shared" si="34"/>
        <v>98.77399275145342</v>
      </c>
      <c r="L88" s="28">
        <f t="shared" si="35"/>
        <v>100.84084206652226</v>
      </c>
      <c r="M88" s="64">
        <f t="shared" si="28"/>
        <v>493869.96375726705</v>
      </c>
      <c r="N88" s="64">
        <f t="shared" si="29"/>
        <v>504204.21033261128</v>
      </c>
    </row>
    <row r="89" spans="1:14" x14ac:dyDescent="0.15">
      <c r="A89" s="23">
        <f t="shared" si="25"/>
        <v>42822</v>
      </c>
      <c r="B89" s="24">
        <f t="shared" si="26"/>
        <v>3457089.7463008696</v>
      </c>
      <c r="C89" s="25">
        <f t="shared" si="30"/>
        <v>441.09589041095859</v>
      </c>
      <c r="D89" s="25">
        <f t="shared" si="31"/>
        <v>601.18701250856134</v>
      </c>
      <c r="E89" s="25">
        <f t="shared" si="23"/>
        <v>160.09112209760275</v>
      </c>
      <c r="F89" s="25">
        <f t="shared" si="24"/>
        <v>3457249.8374229674</v>
      </c>
      <c r="G89" s="26">
        <f t="shared" si="32"/>
        <v>3457249.837422967</v>
      </c>
      <c r="I89" s="25">
        <f t="shared" si="33"/>
        <v>5411.9855468018432</v>
      </c>
      <c r="J89" s="25">
        <f t="shared" si="27"/>
        <v>72780.821917820111</v>
      </c>
      <c r="K89" s="28">
        <f t="shared" si="34"/>
        <v>98.778566783513341</v>
      </c>
      <c r="L89" s="28">
        <f t="shared" si="35"/>
        <v>100.8580188383082</v>
      </c>
      <c r="M89" s="64">
        <f t="shared" si="28"/>
        <v>493892.83391756669</v>
      </c>
      <c r="N89" s="64">
        <f t="shared" si="29"/>
        <v>504290.09419154102</v>
      </c>
    </row>
    <row r="90" spans="1:14" x14ac:dyDescent="0.15">
      <c r="A90" s="23">
        <f t="shared" si="25"/>
        <v>42823</v>
      </c>
      <c r="B90" s="24">
        <f t="shared" si="26"/>
        <v>3457249.8374229674</v>
      </c>
      <c r="C90" s="25">
        <f t="shared" si="30"/>
        <v>441.09589041095859</v>
      </c>
      <c r="D90" s="25">
        <f t="shared" si="31"/>
        <v>601.21485231327756</v>
      </c>
      <c r="E90" s="25">
        <f t="shared" si="23"/>
        <v>160.11896190231897</v>
      </c>
      <c r="F90" s="25">
        <f t="shared" si="24"/>
        <v>3457409.9563848698</v>
      </c>
      <c r="G90" s="26">
        <f t="shared" si="32"/>
        <v>3457409.9563848693</v>
      </c>
      <c r="I90" s="25">
        <f t="shared" si="33"/>
        <v>6893.9733015080465</v>
      </c>
      <c r="J90" s="25">
        <f t="shared" si="27"/>
        <v>73221.917808231068</v>
      </c>
      <c r="K90" s="28">
        <f t="shared" si="34"/>
        <v>98.783141610996267</v>
      </c>
      <c r="L90" s="28">
        <f t="shared" si="35"/>
        <v>100.87519640551716</v>
      </c>
      <c r="M90" s="64">
        <f t="shared" si="28"/>
        <v>493915.70805498131</v>
      </c>
      <c r="N90" s="64">
        <f t="shared" si="29"/>
        <v>504375.98202758579</v>
      </c>
    </row>
    <row r="91" spans="1:14" x14ac:dyDescent="0.15">
      <c r="A91" s="23">
        <f t="shared" si="25"/>
        <v>42824</v>
      </c>
      <c r="B91" s="24">
        <f t="shared" si="26"/>
        <v>3457409.9563848698</v>
      </c>
      <c r="C91" s="25">
        <f t="shared" si="30"/>
        <v>441.09589041095859</v>
      </c>
      <c r="D91" s="25">
        <f t="shared" si="31"/>
        <v>601.24269695932844</v>
      </c>
      <c r="E91" s="25">
        <f t="shared" si="23"/>
        <v>160.14680654836985</v>
      </c>
      <c r="F91" s="25">
        <f t="shared" si="24"/>
        <v>3457570.1031914181</v>
      </c>
      <c r="G91" s="26">
        <f t="shared" si="32"/>
        <v>3457570.1031914181</v>
      </c>
      <c r="I91" s="25">
        <f t="shared" si="33"/>
        <v>5572.1323533502127</v>
      </c>
      <c r="J91" s="25">
        <f t="shared" si="27"/>
        <v>73663.013698642026</v>
      </c>
      <c r="K91" s="28">
        <f t="shared" si="34"/>
        <v>98.787717234040514</v>
      </c>
      <c r="L91" s="28">
        <f t="shared" si="35"/>
        <v>100.89237476828743</v>
      </c>
      <c r="M91" s="64">
        <f t="shared" si="28"/>
        <v>493938.58617020259</v>
      </c>
      <c r="N91" s="64">
        <f t="shared" si="29"/>
        <v>504461.8738414371</v>
      </c>
    </row>
    <row r="92" spans="1:14" x14ac:dyDescent="0.15">
      <c r="A92" s="23">
        <f t="shared" si="25"/>
        <v>42825</v>
      </c>
      <c r="B92" s="24">
        <f t="shared" si="26"/>
        <v>3457570.1031914181</v>
      </c>
      <c r="C92" s="25">
        <f t="shared" si="30"/>
        <v>441.09589041095859</v>
      </c>
      <c r="D92" s="25">
        <f t="shared" si="31"/>
        <v>601.27054644755606</v>
      </c>
      <c r="E92" s="25">
        <f t="shared" si="23"/>
        <v>160.17465603659747</v>
      </c>
      <c r="F92" s="25">
        <f t="shared" si="24"/>
        <v>3457730.2778474549</v>
      </c>
      <c r="G92" s="26">
        <f t="shared" si="32"/>
        <v>3457730.2778474544</v>
      </c>
      <c r="I92" s="25">
        <f t="shared" si="33"/>
        <v>7054.1479575446438</v>
      </c>
      <c r="J92" s="25">
        <f t="shared" si="27"/>
        <v>74104.109589052983</v>
      </c>
      <c r="K92" s="28">
        <f t="shared" si="34"/>
        <v>98.792293652784409</v>
      </c>
      <c r="L92" s="28">
        <f t="shared" si="35"/>
        <v>100.90955392675735</v>
      </c>
      <c r="M92" s="64">
        <f t="shared" si="28"/>
        <v>493961.46826392203</v>
      </c>
      <c r="N92" s="64">
        <f t="shared" si="29"/>
        <v>504547.76963378675</v>
      </c>
    </row>
    <row r="93" spans="1:14" x14ac:dyDescent="0.15">
      <c r="A93" s="23">
        <f t="shared" si="25"/>
        <v>42826</v>
      </c>
      <c r="B93" s="24">
        <f t="shared" si="26"/>
        <v>3457730.2778474549</v>
      </c>
      <c r="C93" s="25">
        <f t="shared" si="30"/>
        <v>441.09589041095859</v>
      </c>
      <c r="D93" s="25">
        <f t="shared" si="31"/>
        <v>601.2984007788026</v>
      </c>
      <c r="E93" s="25">
        <f t="shared" si="23"/>
        <v>160.20251036784401</v>
      </c>
      <c r="F93" s="25">
        <f t="shared" si="24"/>
        <v>3457890.4803578225</v>
      </c>
      <c r="G93" s="26">
        <f t="shared" si="32"/>
        <v>3457890.4803578225</v>
      </c>
      <c r="I93" s="25">
        <f t="shared" si="33"/>
        <v>5732.334863718057</v>
      </c>
      <c r="J93" s="25">
        <f t="shared" si="27"/>
        <v>74545.205479463941</v>
      </c>
      <c r="K93" s="28">
        <f t="shared" si="34"/>
        <v>98.796870867366366</v>
      </c>
      <c r="L93" s="28">
        <f t="shared" si="35"/>
        <v>100.92673388106533</v>
      </c>
      <c r="M93" s="64">
        <f t="shared" si="28"/>
        <v>493984.35433683178</v>
      </c>
      <c r="N93" s="64">
        <f t="shared" si="29"/>
        <v>504633.6694053266</v>
      </c>
    </row>
    <row r="94" spans="1:14" x14ac:dyDescent="0.15">
      <c r="A94" s="23">
        <f t="shared" si="25"/>
        <v>42827</v>
      </c>
      <c r="B94" s="24">
        <f t="shared" si="26"/>
        <v>3457890.4803578225</v>
      </c>
      <c r="C94" s="25">
        <f t="shared" si="30"/>
        <v>441.09589041095859</v>
      </c>
      <c r="D94" s="25">
        <f t="shared" si="31"/>
        <v>601.32625995391004</v>
      </c>
      <c r="E94" s="25">
        <f t="shared" si="23"/>
        <v>160.23036954295145</v>
      </c>
      <c r="F94" s="25">
        <f t="shared" si="24"/>
        <v>3458050.7107273652</v>
      </c>
      <c r="G94" s="26">
        <f t="shared" si="32"/>
        <v>3458050.7107273652</v>
      </c>
      <c r="I94" s="25">
        <f t="shared" si="33"/>
        <v>7214.3783270875956</v>
      </c>
      <c r="J94" s="25">
        <f t="shared" si="27"/>
        <v>74986.301369874898</v>
      </c>
      <c r="K94" s="28">
        <f t="shared" si="34"/>
        <v>98.801448877924727</v>
      </c>
      <c r="L94" s="28">
        <f t="shared" si="35"/>
        <v>100.94391463134973</v>
      </c>
      <c r="M94" s="64">
        <f t="shared" si="28"/>
        <v>494007.24438962364</v>
      </c>
      <c r="N94" s="64">
        <f t="shared" si="29"/>
        <v>504719.57315674867</v>
      </c>
    </row>
    <row r="95" spans="1:14" x14ac:dyDescent="0.15">
      <c r="A95" s="23">
        <f t="shared" si="25"/>
        <v>42828</v>
      </c>
      <c r="B95" s="24">
        <f t="shared" si="26"/>
        <v>3458050.7107273652</v>
      </c>
      <c r="C95" s="25">
        <f t="shared" si="30"/>
        <v>441.09589041095859</v>
      </c>
      <c r="D95" s="25">
        <f t="shared" si="31"/>
        <v>601.35412397372079</v>
      </c>
      <c r="E95" s="25">
        <f t="shared" si="23"/>
        <v>160.2582335627622</v>
      </c>
      <c r="F95" s="25">
        <f t="shared" si="24"/>
        <v>3458210.9689609278</v>
      </c>
      <c r="G95" s="26">
        <f t="shared" si="32"/>
        <v>3458210.9689609278</v>
      </c>
      <c r="I95" s="25">
        <f t="shared" si="33"/>
        <v>5892.5930972808192</v>
      </c>
      <c r="J95" s="25">
        <f t="shared" si="27"/>
        <v>75427.397260285856</v>
      </c>
      <c r="K95" s="28">
        <f t="shared" si="34"/>
        <v>98.806027684597936</v>
      </c>
      <c r="L95" s="28">
        <f t="shared" si="35"/>
        <v>100.96109617774896</v>
      </c>
      <c r="M95" s="64">
        <f t="shared" si="28"/>
        <v>494030.13842298969</v>
      </c>
      <c r="N95" s="64">
        <f t="shared" si="29"/>
        <v>504805.48088874482</v>
      </c>
    </row>
    <row r="96" spans="1:14" x14ac:dyDescent="0.15">
      <c r="A96" s="23">
        <f t="shared" si="25"/>
        <v>42829</v>
      </c>
      <c r="B96" s="24">
        <f t="shared" si="26"/>
        <v>3458210.9689609278</v>
      </c>
      <c r="C96" s="25">
        <f t="shared" si="30"/>
        <v>441.09589041095859</v>
      </c>
      <c r="D96" s="25">
        <f t="shared" si="31"/>
        <v>601.38199283907738</v>
      </c>
      <c r="E96" s="25">
        <f t="shared" si="23"/>
        <v>160.2861024281188</v>
      </c>
      <c r="F96" s="25">
        <f t="shared" si="24"/>
        <v>3458371.2550633559</v>
      </c>
      <c r="G96" s="26">
        <f t="shared" si="32"/>
        <v>3458371.2550633559</v>
      </c>
      <c r="I96" s="25">
        <f t="shared" si="33"/>
        <v>7374.6644295157148</v>
      </c>
      <c r="J96" s="25">
        <f t="shared" si="27"/>
        <v>75868.493150696813</v>
      </c>
      <c r="K96" s="28">
        <f t="shared" si="34"/>
        <v>98.810607287524448</v>
      </c>
      <c r="L96" s="28">
        <f t="shared" si="35"/>
        <v>100.9782785204015</v>
      </c>
      <c r="M96" s="64">
        <f t="shared" si="28"/>
        <v>494053.03643762221</v>
      </c>
      <c r="N96" s="64">
        <f t="shared" si="29"/>
        <v>504891.39260200755</v>
      </c>
    </row>
    <row r="97" spans="1:14" x14ac:dyDescent="0.15">
      <c r="A97" s="23">
        <f t="shared" si="25"/>
        <v>42830</v>
      </c>
      <c r="B97" s="24">
        <f t="shared" si="26"/>
        <v>3458371.2550633559</v>
      </c>
      <c r="C97" s="25">
        <f t="shared" si="30"/>
        <v>441.09589041095859</v>
      </c>
      <c r="D97" s="25">
        <f t="shared" si="31"/>
        <v>601.40986655082247</v>
      </c>
      <c r="E97" s="25">
        <f t="shared" si="23"/>
        <v>160.31397613986388</v>
      </c>
      <c r="F97" s="25">
        <f t="shared" si="24"/>
        <v>3458531.5690394957</v>
      </c>
      <c r="G97" s="26">
        <f t="shared" si="32"/>
        <v>3458531.5690394957</v>
      </c>
      <c r="I97" s="25">
        <f t="shared" si="33"/>
        <v>6052.9070734206834</v>
      </c>
      <c r="J97" s="25">
        <f t="shared" si="27"/>
        <v>76309.589041107771</v>
      </c>
      <c r="K97" s="28">
        <f t="shared" si="34"/>
        <v>98.815187686842734</v>
      </c>
      <c r="L97" s="28">
        <f t="shared" si="35"/>
        <v>100.99546165944581</v>
      </c>
      <c r="M97" s="64">
        <f t="shared" si="28"/>
        <v>494075.93843421369</v>
      </c>
      <c r="N97" s="64">
        <f t="shared" si="29"/>
        <v>504977.30829722906</v>
      </c>
    </row>
    <row r="98" spans="1:14" x14ac:dyDescent="0.15">
      <c r="A98" s="23">
        <f t="shared" si="25"/>
        <v>42831</v>
      </c>
      <c r="B98" s="24">
        <f t="shared" si="26"/>
        <v>3458531.5690394957</v>
      </c>
      <c r="C98" s="25">
        <f t="shared" si="30"/>
        <v>441.09589041095859</v>
      </c>
      <c r="D98" s="25">
        <f t="shared" si="31"/>
        <v>601.43774510979893</v>
      </c>
      <c r="E98" s="25">
        <f t="shared" si="23"/>
        <v>160.34185469884034</v>
      </c>
      <c r="F98" s="25">
        <f t="shared" si="24"/>
        <v>3458691.9108941946</v>
      </c>
      <c r="G98" s="26">
        <f t="shared" si="32"/>
        <v>3458691.9108941942</v>
      </c>
      <c r="I98" s="25">
        <f t="shared" si="33"/>
        <v>7535.0062842145553</v>
      </c>
      <c r="J98" s="25">
        <f t="shared" si="27"/>
        <v>76750.684931518728</v>
      </c>
      <c r="K98" s="28">
        <f t="shared" si="34"/>
        <v>98.819768882691264</v>
      </c>
      <c r="L98" s="28">
        <f t="shared" si="35"/>
        <v>101.01264559502037</v>
      </c>
      <c r="M98" s="64">
        <f t="shared" si="28"/>
        <v>494098.84441345633</v>
      </c>
      <c r="N98" s="64">
        <f t="shared" si="29"/>
        <v>505063.22797510185</v>
      </c>
    </row>
    <row r="99" spans="1:14" x14ac:dyDescent="0.15">
      <c r="A99" s="23">
        <f t="shared" si="25"/>
        <v>42832</v>
      </c>
      <c r="B99" s="24">
        <f t="shared" si="26"/>
        <v>3458691.9108941946</v>
      </c>
      <c r="C99" s="25">
        <f t="shared" si="30"/>
        <v>441.09589041095859</v>
      </c>
      <c r="D99" s="25">
        <f t="shared" si="31"/>
        <v>601.46562851684951</v>
      </c>
      <c r="E99" s="25">
        <f t="shared" si="23"/>
        <v>160.36973810589092</v>
      </c>
      <c r="F99" s="25">
        <f t="shared" si="24"/>
        <v>3458852.2806323003</v>
      </c>
      <c r="G99" s="26">
        <f t="shared" si="32"/>
        <v>3458852.2806323003</v>
      </c>
      <c r="I99" s="25">
        <f t="shared" si="33"/>
        <v>6213.2768115265744</v>
      </c>
      <c r="J99" s="25">
        <f t="shared" si="27"/>
        <v>77191.780821929686</v>
      </c>
      <c r="K99" s="28">
        <f t="shared" si="34"/>
        <v>98.82435087520858</v>
      </c>
      <c r="L99" s="28">
        <f t="shared" si="35"/>
        <v>101.02983032726371</v>
      </c>
      <c r="M99" s="64">
        <f t="shared" si="28"/>
        <v>494121.75437604293</v>
      </c>
      <c r="N99" s="64">
        <f t="shared" si="29"/>
        <v>505149.15163631854</v>
      </c>
    </row>
    <row r="100" spans="1:14" x14ac:dyDescent="0.15">
      <c r="A100" s="23">
        <f t="shared" si="25"/>
        <v>42833</v>
      </c>
      <c r="B100" s="24">
        <f t="shared" si="26"/>
        <v>3458852.2806323003</v>
      </c>
      <c r="C100" s="25">
        <f t="shared" si="30"/>
        <v>441.09589041095859</v>
      </c>
      <c r="D100" s="25">
        <f t="shared" si="31"/>
        <v>601.49351677281732</v>
      </c>
      <c r="E100" s="25">
        <f t="shared" si="23"/>
        <v>160.39762636185873</v>
      </c>
      <c r="F100" s="25">
        <f t="shared" si="24"/>
        <v>3459012.6782586621</v>
      </c>
      <c r="G100" s="26">
        <f t="shared" si="32"/>
        <v>3459012.6782586621</v>
      </c>
      <c r="I100" s="25">
        <f t="shared" si="33"/>
        <v>7695.4039105764141</v>
      </c>
      <c r="J100" s="25">
        <f t="shared" si="27"/>
        <v>77632.876712340643</v>
      </c>
      <c r="K100" s="28">
        <f t="shared" si="34"/>
        <v>98.828933664533196</v>
      </c>
      <c r="L100" s="28">
        <f t="shared" si="35"/>
        <v>101.04701585631436</v>
      </c>
      <c r="M100" s="64">
        <f t="shared" si="28"/>
        <v>494144.66832266597</v>
      </c>
      <c r="N100" s="64">
        <f t="shared" si="29"/>
        <v>505235.07928157179</v>
      </c>
    </row>
    <row r="101" spans="1:14" x14ac:dyDescent="0.15">
      <c r="A101" s="23">
        <f t="shared" si="25"/>
        <v>42834</v>
      </c>
      <c r="B101" s="24">
        <f t="shared" si="26"/>
        <v>3459012.6782586621</v>
      </c>
      <c r="C101" s="25">
        <f t="shared" si="30"/>
        <v>441.09589041095859</v>
      </c>
      <c r="D101" s="25">
        <f t="shared" si="31"/>
        <v>601.52140987854568</v>
      </c>
      <c r="E101" s="25">
        <f t="shared" si="23"/>
        <v>160.42551946758709</v>
      </c>
      <c r="F101" s="25">
        <f t="shared" si="24"/>
        <v>3459173.1037781299</v>
      </c>
      <c r="G101" s="26">
        <f t="shared" si="32"/>
        <v>3459173.1037781294</v>
      </c>
      <c r="I101" s="25">
        <f t="shared" si="33"/>
        <v>6373.7023309941615</v>
      </c>
      <c r="J101" s="25">
        <f t="shared" si="27"/>
        <v>78073.972602751601</v>
      </c>
      <c r="K101" s="28">
        <f t="shared" si="34"/>
        <v>98.833517250803695</v>
      </c>
      <c r="L101" s="28">
        <f t="shared" si="35"/>
        <v>101.06420218231088</v>
      </c>
      <c r="M101" s="64">
        <f t="shared" si="28"/>
        <v>494167.58625401848</v>
      </c>
      <c r="N101" s="64">
        <f t="shared" si="29"/>
        <v>505321.01091155439</v>
      </c>
    </row>
    <row r="102" spans="1:14" x14ac:dyDescent="0.15">
      <c r="A102" s="23">
        <f t="shared" si="25"/>
        <v>42835</v>
      </c>
      <c r="B102" s="24">
        <f t="shared" si="26"/>
        <v>3459173.1037781299</v>
      </c>
      <c r="C102" s="25">
        <f t="shared" si="30"/>
        <v>441.09589041095859</v>
      </c>
      <c r="D102" s="25">
        <f t="shared" si="31"/>
        <v>601.54930783487782</v>
      </c>
      <c r="E102" s="25">
        <f t="shared" si="23"/>
        <v>160.45341742391923</v>
      </c>
      <c r="F102" s="25">
        <f t="shared" si="24"/>
        <v>3459333.557195554</v>
      </c>
      <c r="G102" s="26">
        <f t="shared" si="32"/>
        <v>3459333.5571955536</v>
      </c>
      <c r="I102" s="25">
        <f t="shared" si="33"/>
        <v>7855.8573280003329</v>
      </c>
      <c r="J102" s="25">
        <f t="shared" si="27"/>
        <v>78515.068493162558</v>
      </c>
      <c r="K102" s="28">
        <f t="shared" si="34"/>
        <v>98.838101634158676</v>
      </c>
      <c r="L102" s="28">
        <f t="shared" si="35"/>
        <v>101.08138930539189</v>
      </c>
      <c r="M102" s="64">
        <f t="shared" si="28"/>
        <v>494190.50817079336</v>
      </c>
      <c r="N102" s="64">
        <f t="shared" si="29"/>
        <v>505406.94652695948</v>
      </c>
    </row>
    <row r="103" spans="1:14" x14ac:dyDescent="0.15">
      <c r="A103" s="23">
        <f t="shared" si="25"/>
        <v>42836</v>
      </c>
      <c r="B103" s="24">
        <f t="shared" si="26"/>
        <v>3459333.557195554</v>
      </c>
      <c r="C103" s="25">
        <f t="shared" si="30"/>
        <v>441.09589041095859</v>
      </c>
      <c r="D103" s="25">
        <f t="shared" si="31"/>
        <v>601.57721064265752</v>
      </c>
      <c r="E103" s="25">
        <f t="shared" si="23"/>
        <v>160.48132023169893</v>
      </c>
      <c r="F103" s="25">
        <f t="shared" si="24"/>
        <v>3459494.0385157857</v>
      </c>
      <c r="G103" s="26">
        <f t="shared" si="32"/>
        <v>3459494.0385157857</v>
      </c>
      <c r="I103" s="25">
        <f t="shared" si="33"/>
        <v>6534.1836512258606</v>
      </c>
      <c r="J103" s="25">
        <f t="shared" si="27"/>
        <v>78956.164383573516</v>
      </c>
      <c r="K103" s="28">
        <f t="shared" si="34"/>
        <v>98.842686814736737</v>
      </c>
      <c r="L103" s="28">
        <f t="shared" si="35"/>
        <v>101.09857722569598</v>
      </c>
      <c r="M103" s="64">
        <f t="shared" si="28"/>
        <v>494213.43407368369</v>
      </c>
      <c r="N103" s="64">
        <f t="shared" si="29"/>
        <v>505492.88612847991</v>
      </c>
    </row>
    <row r="104" spans="1:14" x14ac:dyDescent="0.15">
      <c r="A104" s="23">
        <f t="shared" si="25"/>
        <v>42837</v>
      </c>
      <c r="B104" s="24">
        <f t="shared" si="26"/>
        <v>3459494.0385157857</v>
      </c>
      <c r="C104" s="25">
        <f t="shared" si="30"/>
        <v>441.09589041095859</v>
      </c>
      <c r="D104" s="25">
        <f t="shared" si="31"/>
        <v>601.60511830272821</v>
      </c>
      <c r="E104" s="25">
        <f t="shared" si="23"/>
        <v>160.50922789176963</v>
      </c>
      <c r="F104" s="25">
        <f t="shared" si="24"/>
        <v>3459654.5477436776</v>
      </c>
      <c r="G104" s="26">
        <f t="shared" si="32"/>
        <v>3459654.5477436772</v>
      </c>
      <c r="I104" s="25">
        <f t="shared" si="33"/>
        <v>8016.366555892103</v>
      </c>
      <c r="J104" s="25">
        <f t="shared" si="27"/>
        <v>79397.260273984473</v>
      </c>
      <c r="K104" s="28">
        <f t="shared" si="34"/>
        <v>98.847272792676492</v>
      </c>
      <c r="L104" s="28">
        <f t="shared" si="35"/>
        <v>101.11576594336177</v>
      </c>
      <c r="M104" s="64">
        <f t="shared" si="28"/>
        <v>494236.36396338249</v>
      </c>
      <c r="N104" s="64">
        <f t="shared" si="29"/>
        <v>505578.8297168088</v>
      </c>
    </row>
    <row r="105" spans="1:14" x14ac:dyDescent="0.15">
      <c r="A105" s="23">
        <f t="shared" si="25"/>
        <v>42838</v>
      </c>
      <c r="B105" s="24">
        <f t="shared" si="26"/>
        <v>3459654.5477436776</v>
      </c>
      <c r="C105" s="25">
        <f t="shared" si="30"/>
        <v>441.09589041095859</v>
      </c>
      <c r="D105" s="25">
        <f t="shared" si="31"/>
        <v>601.63303081593369</v>
      </c>
      <c r="E105" s="25">
        <f t="shared" si="23"/>
        <v>160.5371404049751</v>
      </c>
      <c r="F105" s="25">
        <f t="shared" si="24"/>
        <v>3459815.0848840824</v>
      </c>
      <c r="G105" s="26">
        <f t="shared" si="32"/>
        <v>3459815.0848840824</v>
      </c>
      <c r="I105" s="25">
        <f t="shared" si="33"/>
        <v>6694.7207916308353</v>
      </c>
      <c r="J105" s="25">
        <f t="shared" si="27"/>
        <v>79838.356164395431</v>
      </c>
      <c r="K105" s="28">
        <f t="shared" si="34"/>
        <v>98.851859568116637</v>
      </c>
      <c r="L105" s="28">
        <f t="shared" si="35"/>
        <v>101.13295545852793</v>
      </c>
      <c r="M105" s="64">
        <f t="shared" si="28"/>
        <v>494259.2978405832</v>
      </c>
      <c r="N105" s="64">
        <f t="shared" si="29"/>
        <v>505664.77729263972</v>
      </c>
    </row>
    <row r="106" spans="1:14" x14ac:dyDescent="0.15">
      <c r="A106" s="23">
        <f t="shared" si="25"/>
        <v>42839</v>
      </c>
      <c r="B106" s="24">
        <f t="shared" si="26"/>
        <v>3459815.0848840824</v>
      </c>
      <c r="C106" s="25">
        <f t="shared" si="30"/>
        <v>441.09589041095859</v>
      </c>
      <c r="D106" s="25">
        <f t="shared" si="31"/>
        <v>601.66094818311808</v>
      </c>
      <c r="E106" s="25">
        <f t="shared" si="23"/>
        <v>160.56505777215949</v>
      </c>
      <c r="F106" s="25">
        <f t="shared" si="24"/>
        <v>3459975.6499418546</v>
      </c>
      <c r="G106" s="26">
        <f t="shared" si="32"/>
        <v>3459975.6499418542</v>
      </c>
      <c r="I106" s="25">
        <f t="shared" si="33"/>
        <v>8176.9316136642628</v>
      </c>
      <c r="J106" s="25">
        <f t="shared" si="27"/>
        <v>80279.452054806388</v>
      </c>
      <c r="K106" s="28">
        <f t="shared" si="34"/>
        <v>98.856447141195829</v>
      </c>
      <c r="L106" s="28">
        <f t="shared" si="35"/>
        <v>101.15014577133316</v>
      </c>
      <c r="M106" s="64">
        <f t="shared" si="28"/>
        <v>494282.23570597917</v>
      </c>
      <c r="N106" s="64">
        <f t="shared" si="29"/>
        <v>505750.72885666578</v>
      </c>
    </row>
    <row r="107" spans="1:14" x14ac:dyDescent="0.15">
      <c r="A107" s="23">
        <f t="shared" si="25"/>
        <v>42840</v>
      </c>
      <c r="B107" s="24">
        <f t="shared" si="26"/>
        <v>3459975.6499418546</v>
      </c>
      <c r="C107" s="25">
        <f t="shared" si="30"/>
        <v>441.09589041095859</v>
      </c>
      <c r="D107" s="25">
        <f t="shared" si="31"/>
        <v>601.68887040512539</v>
      </c>
      <c r="E107" s="25">
        <f t="shared" si="23"/>
        <v>160.5929799941668</v>
      </c>
      <c r="F107" s="25">
        <f t="shared" si="24"/>
        <v>3460136.2429218488</v>
      </c>
      <c r="G107" s="26">
        <f t="shared" si="32"/>
        <v>3460136.2429218488</v>
      </c>
      <c r="I107" s="25">
        <f t="shared" si="33"/>
        <v>6855.3137716250021</v>
      </c>
      <c r="J107" s="25">
        <f t="shared" si="27"/>
        <v>80720.547945217346</v>
      </c>
      <c r="K107" s="28">
        <f t="shared" si="34"/>
        <v>98.861035512052823</v>
      </c>
      <c r="L107" s="28">
        <f t="shared" si="35"/>
        <v>101.16733688191617</v>
      </c>
      <c r="M107" s="64">
        <f t="shared" si="28"/>
        <v>494305.17756026407</v>
      </c>
      <c r="N107" s="64">
        <f t="shared" si="29"/>
        <v>505836.68440958083</v>
      </c>
    </row>
    <row r="108" spans="1:14" x14ac:dyDescent="0.15">
      <c r="A108" s="23">
        <f t="shared" si="25"/>
        <v>42841</v>
      </c>
      <c r="B108" s="24">
        <f t="shared" si="26"/>
        <v>3460136.2429218488</v>
      </c>
      <c r="C108" s="25">
        <f t="shared" si="30"/>
        <v>441.09589041095859</v>
      </c>
      <c r="D108" s="25">
        <f t="shared" si="31"/>
        <v>601.71679748279985</v>
      </c>
      <c r="E108" s="25">
        <f t="shared" si="23"/>
        <v>160.62090707184126</v>
      </c>
      <c r="F108" s="25">
        <f t="shared" si="24"/>
        <v>3460296.8638289208</v>
      </c>
      <c r="G108" s="26">
        <f t="shared" si="32"/>
        <v>3460296.8638289203</v>
      </c>
      <c r="I108" s="25">
        <f t="shared" si="33"/>
        <v>8337.5525207361043</v>
      </c>
      <c r="J108" s="25">
        <f t="shared" si="27"/>
        <v>81161.643835628303</v>
      </c>
      <c r="K108" s="28">
        <f t="shared" si="34"/>
        <v>98.865624680826286</v>
      </c>
      <c r="L108" s="28">
        <f t="shared" si="35"/>
        <v>101.18452879041567</v>
      </c>
      <c r="M108" s="64">
        <f t="shared" si="28"/>
        <v>494328.12340413145</v>
      </c>
      <c r="N108" s="64">
        <f t="shared" si="29"/>
        <v>505922.64395207836</v>
      </c>
    </row>
    <row r="109" spans="1:14" x14ac:dyDescent="0.15">
      <c r="A109" s="23">
        <f t="shared" si="25"/>
        <v>42842</v>
      </c>
      <c r="B109" s="24">
        <f t="shared" si="26"/>
        <v>3460296.8638289208</v>
      </c>
      <c r="C109" s="25">
        <f t="shared" si="30"/>
        <v>441.09589041095859</v>
      </c>
      <c r="D109" s="25">
        <f t="shared" si="31"/>
        <v>601.74472941698582</v>
      </c>
      <c r="E109" s="25">
        <f t="shared" si="23"/>
        <v>160.64883900602723</v>
      </c>
      <c r="F109" s="25">
        <f t="shared" si="24"/>
        <v>3460457.512667927</v>
      </c>
      <c r="G109" s="26">
        <f t="shared" si="32"/>
        <v>3460457.5126679265</v>
      </c>
      <c r="I109" s="25">
        <f t="shared" si="33"/>
        <v>7015.9626106310297</v>
      </c>
      <c r="J109" s="25">
        <f t="shared" si="27"/>
        <v>81602.739726039261</v>
      </c>
      <c r="K109" s="28">
        <f t="shared" si="34"/>
        <v>98.870214647655047</v>
      </c>
      <c r="L109" s="28">
        <f t="shared" si="35"/>
        <v>101.20172149697045</v>
      </c>
      <c r="M109" s="64">
        <f t="shared" si="28"/>
        <v>494351.07323827519</v>
      </c>
      <c r="N109" s="64">
        <f t="shared" si="29"/>
        <v>506008.6074848522</v>
      </c>
    </row>
    <row r="110" spans="1:14" x14ac:dyDescent="0.15">
      <c r="A110" s="23">
        <f t="shared" si="25"/>
        <v>42843</v>
      </c>
      <c r="B110" s="24">
        <f t="shared" si="26"/>
        <v>3460457.512667927</v>
      </c>
      <c r="C110" s="25">
        <f t="shared" si="30"/>
        <v>441.09589041095859</v>
      </c>
      <c r="D110" s="25">
        <f t="shared" si="31"/>
        <v>601.77266620852811</v>
      </c>
      <c r="E110" s="25">
        <f t="shared" si="23"/>
        <v>160.67677579756952</v>
      </c>
      <c r="F110" s="25">
        <f t="shared" si="24"/>
        <v>3460618.1894437247</v>
      </c>
      <c r="G110" s="26">
        <f t="shared" si="32"/>
        <v>3460618.1894437242</v>
      </c>
      <c r="I110" s="25">
        <f t="shared" si="33"/>
        <v>8498.2292965336746</v>
      </c>
      <c r="J110" s="25">
        <f t="shared" si="27"/>
        <v>82043.835616450218</v>
      </c>
      <c r="K110" s="28">
        <f t="shared" si="34"/>
        <v>98.87480541267783</v>
      </c>
      <c r="L110" s="28">
        <f t="shared" si="35"/>
        <v>101.21891500171927</v>
      </c>
      <c r="M110" s="64">
        <f t="shared" si="28"/>
        <v>494374.02706338913</v>
      </c>
      <c r="N110" s="64">
        <f t="shared" si="29"/>
        <v>506094.57500859635</v>
      </c>
    </row>
    <row r="111" spans="1:14" x14ac:dyDescent="0.15">
      <c r="A111" s="23">
        <f t="shared" si="25"/>
        <v>42844</v>
      </c>
      <c r="B111" s="24">
        <f t="shared" si="26"/>
        <v>3460618.1894437247</v>
      </c>
      <c r="C111" s="25">
        <f t="shared" si="30"/>
        <v>441.09589041095859</v>
      </c>
      <c r="D111" s="25">
        <f t="shared" si="31"/>
        <v>601.80060785827106</v>
      </c>
      <c r="E111" s="25">
        <f t="shared" si="23"/>
        <v>160.70471744731248</v>
      </c>
      <c r="F111" s="25">
        <f t="shared" si="24"/>
        <v>3460778.8941611722</v>
      </c>
      <c r="G111" s="26">
        <f t="shared" si="32"/>
        <v>3460778.8941611717</v>
      </c>
      <c r="I111" s="25">
        <f t="shared" si="33"/>
        <v>7176.6673280783425</v>
      </c>
      <c r="J111" s="25">
        <f t="shared" si="27"/>
        <v>82484.931506861176</v>
      </c>
      <c r="K111" s="28">
        <f t="shared" si="34"/>
        <v>98.879396976033476</v>
      </c>
      <c r="L111" s="28">
        <f t="shared" si="35"/>
        <v>101.23610930480093</v>
      </c>
      <c r="M111" s="64">
        <f t="shared" si="28"/>
        <v>494396.98488016741</v>
      </c>
      <c r="N111" s="64">
        <f t="shared" si="29"/>
        <v>506180.54652400466</v>
      </c>
    </row>
    <row r="112" spans="1:14" x14ac:dyDescent="0.15">
      <c r="A112" s="23">
        <f t="shared" si="25"/>
        <v>42845</v>
      </c>
      <c r="B112" s="24">
        <f t="shared" si="26"/>
        <v>3460778.8941611722</v>
      </c>
      <c r="C112" s="25">
        <f t="shared" si="30"/>
        <v>441.09589041095859</v>
      </c>
      <c r="D112" s="25">
        <f t="shared" si="31"/>
        <v>601.82855436705984</v>
      </c>
      <c r="E112" s="25">
        <f t="shared" si="23"/>
        <v>160.73266395610125</v>
      </c>
      <c r="F112" s="25">
        <f t="shared" si="24"/>
        <v>3460939.6268251282</v>
      </c>
      <c r="G112" s="26">
        <f t="shared" si="32"/>
        <v>3460939.6268251282</v>
      </c>
      <c r="I112" s="25">
        <f t="shared" si="33"/>
        <v>8658.9619604897762</v>
      </c>
      <c r="J112" s="25">
        <f t="shared" si="27"/>
        <v>82926.027397272133</v>
      </c>
      <c r="K112" s="28">
        <f t="shared" si="34"/>
        <v>98.883989337860811</v>
      </c>
      <c r="L112" s="28">
        <f t="shared" si="35"/>
        <v>101.2533044063543</v>
      </c>
      <c r="M112" s="64">
        <f t="shared" si="28"/>
        <v>494419.94668930402</v>
      </c>
      <c r="N112" s="64">
        <f t="shared" si="29"/>
        <v>506266.52203177154</v>
      </c>
    </row>
    <row r="113" spans="1:14" x14ac:dyDescent="0.15">
      <c r="A113" s="23">
        <f t="shared" si="25"/>
        <v>42846</v>
      </c>
      <c r="B113" s="24">
        <f t="shared" si="26"/>
        <v>3460939.6268251282</v>
      </c>
      <c r="C113" s="25">
        <f t="shared" si="30"/>
        <v>441.09589041095859</v>
      </c>
      <c r="D113" s="25">
        <f t="shared" si="31"/>
        <v>601.85650573573912</v>
      </c>
      <c r="E113" s="25">
        <f t="shared" si="23"/>
        <v>160.76061532478053</v>
      </c>
      <c r="F113" s="25">
        <f t="shared" si="24"/>
        <v>3461100.3874404528</v>
      </c>
      <c r="G113" s="26">
        <f t="shared" si="32"/>
        <v>3461100.3874404528</v>
      </c>
      <c r="I113" s="25">
        <f t="shared" si="33"/>
        <v>7337.4279434031232</v>
      </c>
      <c r="J113" s="25">
        <f t="shared" si="27"/>
        <v>83367.123287683091</v>
      </c>
      <c r="K113" s="28">
        <f t="shared" si="34"/>
        <v>98.888582498298646</v>
      </c>
      <c r="L113" s="28">
        <f t="shared" si="35"/>
        <v>101.27050030651816</v>
      </c>
      <c r="M113" s="64">
        <f t="shared" si="28"/>
        <v>494442.91249149322</v>
      </c>
      <c r="N113" s="64">
        <f t="shared" si="29"/>
        <v>506352.50153259077</v>
      </c>
    </row>
    <row r="114" spans="1:14" x14ac:dyDescent="0.15">
      <c r="A114" s="23">
        <f t="shared" si="25"/>
        <v>42847</v>
      </c>
      <c r="B114" s="24">
        <f t="shared" si="26"/>
        <v>3461100.3874404528</v>
      </c>
      <c r="C114" s="25">
        <f t="shared" si="30"/>
        <v>441.09589041095859</v>
      </c>
      <c r="D114" s="25">
        <f t="shared" si="31"/>
        <v>601.88446196515417</v>
      </c>
      <c r="E114" s="25">
        <f t="shared" si="23"/>
        <v>160.78857155419558</v>
      </c>
      <c r="F114" s="25">
        <f t="shared" si="24"/>
        <v>3461261.1760120071</v>
      </c>
      <c r="G114" s="26">
        <f t="shared" si="32"/>
        <v>3461261.1760120066</v>
      </c>
      <c r="I114" s="25">
        <f t="shared" si="33"/>
        <v>8819.7505320439723</v>
      </c>
      <c r="J114" s="25">
        <f t="shared" si="27"/>
        <v>83808.219178094048</v>
      </c>
      <c r="K114" s="28">
        <f t="shared" si="34"/>
        <v>98.893176457485893</v>
      </c>
      <c r="L114" s="28">
        <f t="shared" si="35"/>
        <v>101.28769700543144</v>
      </c>
      <c r="M114" s="64">
        <f t="shared" si="28"/>
        <v>494465.88228742947</v>
      </c>
      <c r="N114" s="64">
        <f t="shared" si="29"/>
        <v>506438.48502715724</v>
      </c>
    </row>
    <row r="115" spans="1:14" x14ac:dyDescent="0.15">
      <c r="A115" s="23">
        <f t="shared" si="25"/>
        <v>42848</v>
      </c>
      <c r="B115" s="24">
        <f t="shared" si="26"/>
        <v>3461261.1760120071</v>
      </c>
      <c r="C115" s="25">
        <f t="shared" si="30"/>
        <v>441.09589041095859</v>
      </c>
      <c r="D115" s="25">
        <f t="shared" si="31"/>
        <v>601.91242305615026</v>
      </c>
      <c r="E115" s="25">
        <f t="shared" si="23"/>
        <v>160.81653264519167</v>
      </c>
      <c r="F115" s="25">
        <f t="shared" si="24"/>
        <v>3461421.9925446524</v>
      </c>
      <c r="G115" s="26">
        <f t="shared" si="32"/>
        <v>3461421.992544652</v>
      </c>
      <c r="I115" s="25">
        <f t="shared" si="33"/>
        <v>7498.2444760483149</v>
      </c>
      <c r="J115" s="25">
        <f t="shared" si="27"/>
        <v>84249.315068505006</v>
      </c>
      <c r="K115" s="28">
        <f t="shared" si="34"/>
        <v>98.897771215561477</v>
      </c>
      <c r="L115" s="28">
        <f t="shared" si="35"/>
        <v>101.30489450323304</v>
      </c>
      <c r="M115" s="64">
        <f t="shared" si="28"/>
        <v>494488.85607780737</v>
      </c>
      <c r="N115" s="64">
        <f t="shared" si="29"/>
        <v>506524.47251616523</v>
      </c>
    </row>
    <row r="116" spans="1:14" x14ac:dyDescent="0.15">
      <c r="A116" s="23">
        <f t="shared" si="25"/>
        <v>42849</v>
      </c>
      <c r="B116" s="24">
        <f t="shared" si="26"/>
        <v>3461421.9925446524</v>
      </c>
      <c r="C116" s="25">
        <f t="shared" si="30"/>
        <v>441.09589041095859</v>
      </c>
      <c r="D116" s="25">
        <f t="shared" si="31"/>
        <v>601.94038900957298</v>
      </c>
      <c r="E116" s="25">
        <f t="shared" si="23"/>
        <v>160.84449859861439</v>
      </c>
      <c r="F116" s="25">
        <f t="shared" si="24"/>
        <v>3461582.8370432509</v>
      </c>
      <c r="G116" s="26">
        <f t="shared" si="32"/>
        <v>3461582.8370432509</v>
      </c>
      <c r="I116" s="25">
        <f t="shared" si="33"/>
        <v>8980.5950306425875</v>
      </c>
      <c r="J116" s="25">
        <f t="shared" si="27"/>
        <v>84690.410958915963</v>
      </c>
      <c r="K116" s="28">
        <f t="shared" si="34"/>
        <v>98.902366772664308</v>
      </c>
      <c r="L116" s="28">
        <f t="shared" si="35"/>
        <v>101.32209280006191</v>
      </c>
      <c r="M116" s="64">
        <f t="shared" si="28"/>
        <v>494511.83386332152</v>
      </c>
      <c r="N116" s="64">
        <f t="shared" si="29"/>
        <v>506610.46400030958</v>
      </c>
    </row>
    <row r="117" spans="1:14" x14ac:dyDescent="0.15">
      <c r="A117" s="23">
        <f t="shared" si="25"/>
        <v>42850</v>
      </c>
      <c r="B117" s="24">
        <f t="shared" si="26"/>
        <v>3461582.8370432509</v>
      </c>
      <c r="C117" s="25">
        <f t="shared" si="30"/>
        <v>441.09589041095859</v>
      </c>
      <c r="D117" s="25">
        <f t="shared" si="31"/>
        <v>601.96835982626772</v>
      </c>
      <c r="E117" s="25">
        <f t="shared" si="23"/>
        <v>160.87246941530913</v>
      </c>
      <c r="F117" s="25">
        <f t="shared" si="24"/>
        <v>3461743.7095126663</v>
      </c>
      <c r="G117" s="26">
        <f t="shared" si="32"/>
        <v>3461743.7095126659</v>
      </c>
      <c r="I117" s="25">
        <f t="shared" si="33"/>
        <v>7659.1169454636238</v>
      </c>
      <c r="J117" s="25">
        <f t="shared" si="27"/>
        <v>85131.506849326921</v>
      </c>
      <c r="K117" s="28">
        <f t="shared" si="34"/>
        <v>98.906963128933313</v>
      </c>
      <c r="L117" s="28">
        <f t="shared" si="35"/>
        <v>101.33929189605693</v>
      </c>
      <c r="M117" s="64">
        <f t="shared" si="28"/>
        <v>494534.81564466655</v>
      </c>
      <c r="N117" s="64">
        <f t="shared" si="29"/>
        <v>506696.45948028466</v>
      </c>
    </row>
    <row r="118" spans="1:14" x14ac:dyDescent="0.15">
      <c r="A118" s="23">
        <f t="shared" si="25"/>
        <v>42851</v>
      </c>
      <c r="B118" s="24">
        <f t="shared" si="26"/>
        <v>3461743.7095126663</v>
      </c>
      <c r="C118" s="25">
        <f t="shared" si="30"/>
        <v>441.09589041095859</v>
      </c>
      <c r="D118" s="25">
        <f t="shared" si="31"/>
        <v>601.99633550708018</v>
      </c>
      <c r="E118" s="25">
        <f t="shared" si="23"/>
        <v>160.90044509612159</v>
      </c>
      <c r="F118" s="25">
        <f t="shared" si="24"/>
        <v>3461904.6099577625</v>
      </c>
      <c r="G118" s="26">
        <f t="shared" si="32"/>
        <v>3461904.6099577621</v>
      </c>
      <c r="I118" s="25">
        <f t="shared" si="33"/>
        <v>9141.4954757387095</v>
      </c>
      <c r="J118" s="25">
        <f t="shared" si="27"/>
        <v>85572.602739737878</v>
      </c>
      <c r="K118" s="28">
        <f t="shared" si="34"/>
        <v>98.911560284507487</v>
      </c>
      <c r="L118" s="28">
        <f t="shared" si="35"/>
        <v>101.35649179135714</v>
      </c>
      <c r="M118" s="64">
        <f t="shared" si="28"/>
        <v>494557.80142253742</v>
      </c>
      <c r="N118" s="64">
        <f t="shared" si="29"/>
        <v>506782.45895678573</v>
      </c>
    </row>
    <row r="119" spans="1:14" x14ac:dyDescent="0.15">
      <c r="A119" s="23">
        <f t="shared" si="25"/>
        <v>42852</v>
      </c>
      <c r="B119" s="24">
        <f t="shared" si="26"/>
        <v>3461904.6099577625</v>
      </c>
      <c r="C119" s="25">
        <f t="shared" si="30"/>
        <v>441.09589041095859</v>
      </c>
      <c r="D119" s="25">
        <f t="shared" si="31"/>
        <v>602.02431605285631</v>
      </c>
      <c r="E119" s="25">
        <f t="shared" si="23"/>
        <v>160.92842564189772</v>
      </c>
      <c r="F119" s="25">
        <f t="shared" si="24"/>
        <v>3462065.5383834043</v>
      </c>
      <c r="G119" s="26">
        <f t="shared" si="32"/>
        <v>3462065.5383834043</v>
      </c>
      <c r="I119" s="25">
        <f t="shared" si="33"/>
        <v>7820.0453711055216</v>
      </c>
      <c r="J119" s="25">
        <f t="shared" si="27"/>
        <v>86013.698630148836</v>
      </c>
      <c r="K119" s="28">
        <f t="shared" si="34"/>
        <v>98.916158239525828</v>
      </c>
      <c r="L119" s="28">
        <f t="shared" si="35"/>
        <v>101.3736924861015</v>
      </c>
      <c r="M119" s="64">
        <f t="shared" si="28"/>
        <v>494580.79119762912</v>
      </c>
      <c r="N119" s="64">
        <f t="shared" si="29"/>
        <v>506868.46243050753</v>
      </c>
    </row>
    <row r="120" spans="1:14" x14ac:dyDescent="0.15">
      <c r="A120" s="23">
        <f t="shared" si="25"/>
        <v>42853</v>
      </c>
      <c r="B120" s="24">
        <f t="shared" si="26"/>
        <v>3462065.5383834043</v>
      </c>
      <c r="C120" s="25">
        <f t="shared" si="30"/>
        <v>441.09589041095859</v>
      </c>
      <c r="D120" s="25">
        <f t="shared" si="31"/>
        <v>602.05230146444217</v>
      </c>
      <c r="E120" s="25">
        <f t="shared" si="23"/>
        <v>160.95641105348358</v>
      </c>
      <c r="F120" s="25">
        <f t="shared" si="24"/>
        <v>3462226.4947944577</v>
      </c>
      <c r="G120" s="26">
        <f t="shared" si="32"/>
        <v>3462226.4947944577</v>
      </c>
      <c r="I120" s="25">
        <f t="shared" si="33"/>
        <v>9302.4518867921925</v>
      </c>
      <c r="J120" s="25">
        <f t="shared" si="27"/>
        <v>86454.794520559793</v>
      </c>
      <c r="K120" s="28">
        <f t="shared" si="34"/>
        <v>98.920756994127373</v>
      </c>
      <c r="L120" s="28">
        <f t="shared" si="35"/>
        <v>101.39089398042908</v>
      </c>
      <c r="M120" s="64">
        <f t="shared" si="28"/>
        <v>494603.78497063689</v>
      </c>
      <c r="N120" s="64">
        <f t="shared" si="29"/>
        <v>506954.46990214544</v>
      </c>
    </row>
    <row r="121" spans="1:14" x14ac:dyDescent="0.15">
      <c r="A121" s="23">
        <f t="shared" si="25"/>
        <v>42854</v>
      </c>
      <c r="B121" s="24">
        <f t="shared" si="26"/>
        <v>3462226.4947944577</v>
      </c>
      <c r="C121" s="25">
        <f t="shared" si="30"/>
        <v>441.09589041095859</v>
      </c>
      <c r="D121" s="25">
        <f t="shared" si="31"/>
        <v>602.08029174268381</v>
      </c>
      <c r="E121" s="25">
        <f t="shared" si="23"/>
        <v>160.98440133172522</v>
      </c>
      <c r="F121" s="25">
        <f t="shared" si="24"/>
        <v>3462387.4791957894</v>
      </c>
      <c r="G121" s="26">
        <f t="shared" si="32"/>
        <v>3462387.479195789</v>
      </c>
      <c r="I121" s="25">
        <f t="shared" si="33"/>
        <v>7981.0297724372467</v>
      </c>
      <c r="J121" s="25">
        <f t="shared" si="27"/>
        <v>86895.890410970751</v>
      </c>
      <c r="K121" s="28">
        <f t="shared" si="34"/>
        <v>98.92535654845112</v>
      </c>
      <c r="L121" s="28">
        <f t="shared" si="35"/>
        <v>101.40809627447885</v>
      </c>
      <c r="M121" s="64">
        <f t="shared" si="28"/>
        <v>494626.7827422556</v>
      </c>
      <c r="N121" s="64">
        <f t="shared" si="29"/>
        <v>507040.48137239425</v>
      </c>
    </row>
    <row r="122" spans="1:14" x14ac:dyDescent="0.15">
      <c r="A122" s="23">
        <f t="shared" si="25"/>
        <v>42855</v>
      </c>
      <c r="B122" s="24">
        <f t="shared" si="26"/>
        <v>3462387.4791957894</v>
      </c>
      <c r="C122" s="25">
        <f t="shared" si="30"/>
        <v>441.09589041095859</v>
      </c>
      <c r="D122" s="25">
        <f t="shared" si="31"/>
        <v>602.10828688842764</v>
      </c>
      <c r="E122" s="25">
        <f t="shared" si="23"/>
        <v>161.01239647746905</v>
      </c>
      <c r="F122" s="25">
        <f t="shared" si="24"/>
        <v>3462548.4915922671</v>
      </c>
      <c r="G122" s="26">
        <f t="shared" si="32"/>
        <v>3462548.4915922666</v>
      </c>
      <c r="I122" s="25">
        <f t="shared" si="33"/>
        <v>9463.4642832696609</v>
      </c>
      <c r="J122" s="25">
        <f t="shared" si="27"/>
        <v>87336.986301381708</v>
      </c>
      <c r="K122" s="28">
        <f t="shared" si="34"/>
        <v>98.929956902636178</v>
      </c>
      <c r="L122" s="28">
        <f t="shared" si="35"/>
        <v>101.42529936838994</v>
      </c>
      <c r="M122" s="64">
        <f t="shared" si="28"/>
        <v>494649.7845131809</v>
      </c>
      <c r="N122" s="64">
        <f t="shared" si="29"/>
        <v>507126.49684194976</v>
      </c>
    </row>
    <row r="123" spans="1:14" x14ac:dyDescent="0.15">
      <c r="A123" s="23">
        <f t="shared" si="25"/>
        <v>42856</v>
      </c>
      <c r="B123" s="24">
        <f t="shared" si="26"/>
        <v>3462548.4915922671</v>
      </c>
      <c r="C123" s="25">
        <f t="shared" si="30"/>
        <v>441.09589041095859</v>
      </c>
      <c r="D123" s="25">
        <f t="shared" si="31"/>
        <v>602.13628690252006</v>
      </c>
      <c r="E123" s="25">
        <f t="shared" si="23"/>
        <v>161.04039649156147</v>
      </c>
      <c r="F123" s="25">
        <f t="shared" si="24"/>
        <v>3462709.5319887586</v>
      </c>
      <c r="G123" s="26">
        <f t="shared" si="32"/>
        <v>3462709.5319887586</v>
      </c>
      <c r="I123" s="25">
        <f t="shared" si="33"/>
        <v>8142.070168928808</v>
      </c>
      <c r="J123" s="25">
        <f t="shared" si="27"/>
        <v>87778.082191792666</v>
      </c>
      <c r="K123" s="28">
        <f t="shared" si="34"/>
        <v>98.934558056821672</v>
      </c>
      <c r="L123" s="28">
        <f t="shared" si="35"/>
        <v>101.44250326230146</v>
      </c>
      <c r="M123" s="64">
        <f t="shared" si="28"/>
        <v>494672.79028410837</v>
      </c>
      <c r="N123" s="64">
        <f t="shared" si="29"/>
        <v>507212.51631150732</v>
      </c>
    </row>
    <row r="124" spans="1:14" x14ac:dyDescent="0.15">
      <c r="A124" s="23">
        <f t="shared" si="25"/>
        <v>42857</v>
      </c>
      <c r="B124" s="24">
        <f t="shared" si="26"/>
        <v>3462709.5319887586</v>
      </c>
      <c r="C124" s="25">
        <f t="shared" si="30"/>
        <v>441.09589041095859</v>
      </c>
      <c r="D124" s="25">
        <f t="shared" si="31"/>
        <v>602.16429178580768</v>
      </c>
      <c r="E124" s="25">
        <f t="shared" si="23"/>
        <v>161.06840137484909</v>
      </c>
      <c r="F124" s="25">
        <f t="shared" si="24"/>
        <v>3462870.6003901334</v>
      </c>
      <c r="G124" s="26">
        <f t="shared" si="32"/>
        <v>3462870.6003901334</v>
      </c>
      <c r="I124" s="25">
        <f t="shared" si="33"/>
        <v>9624.5326846445096</v>
      </c>
      <c r="J124" s="25">
        <f t="shared" si="27"/>
        <v>88219.178082203623</v>
      </c>
      <c r="K124" s="28">
        <f t="shared" si="34"/>
        <v>98.939160011146669</v>
      </c>
      <c r="L124" s="28">
        <f t="shared" si="35"/>
        <v>101.45970795635249</v>
      </c>
      <c r="M124" s="64">
        <f t="shared" si="28"/>
        <v>494695.8000557333</v>
      </c>
      <c r="N124" s="64">
        <f t="shared" si="29"/>
        <v>507298.53978176246</v>
      </c>
    </row>
    <row r="125" spans="1:14" x14ac:dyDescent="0.15">
      <c r="A125" s="23">
        <f t="shared" si="25"/>
        <v>42858</v>
      </c>
      <c r="B125" s="24">
        <f t="shared" si="26"/>
        <v>3462870.6003901334</v>
      </c>
      <c r="C125" s="25">
        <f t="shared" si="30"/>
        <v>441.09589041095859</v>
      </c>
      <c r="D125" s="25">
        <f t="shared" si="31"/>
        <v>602.19230153913725</v>
      </c>
      <c r="E125" s="25">
        <f t="shared" si="23"/>
        <v>161.09641112817866</v>
      </c>
      <c r="F125" s="25">
        <f t="shared" si="24"/>
        <v>3463031.6968012615</v>
      </c>
      <c r="G125" s="26">
        <f t="shared" si="32"/>
        <v>3463031.6968012615</v>
      </c>
      <c r="I125" s="25">
        <f t="shared" si="33"/>
        <v>8303.1665800569863</v>
      </c>
      <c r="J125" s="25">
        <f t="shared" si="27"/>
        <v>88660.273972614581</v>
      </c>
      <c r="K125" s="28">
        <f t="shared" si="34"/>
        <v>98.943762765750336</v>
      </c>
      <c r="L125" s="28">
        <f t="shared" si="35"/>
        <v>101.47691345068218</v>
      </c>
      <c r="M125" s="64">
        <f t="shared" si="28"/>
        <v>494718.81382875168</v>
      </c>
      <c r="N125" s="64">
        <f t="shared" si="29"/>
        <v>507384.56725341087</v>
      </c>
    </row>
    <row r="126" spans="1:14" x14ac:dyDescent="0.15">
      <c r="A126" s="23">
        <f t="shared" si="25"/>
        <v>42859</v>
      </c>
      <c r="B126" s="24">
        <f t="shared" si="26"/>
        <v>3463031.6968012615</v>
      </c>
      <c r="C126" s="25">
        <f t="shared" si="30"/>
        <v>441.09589041095859</v>
      </c>
      <c r="D126" s="25">
        <f t="shared" si="31"/>
        <v>602.22031616335562</v>
      </c>
      <c r="E126" s="25">
        <f t="shared" si="23"/>
        <v>161.12442575239703</v>
      </c>
      <c r="F126" s="25">
        <f t="shared" si="24"/>
        <v>3463192.8212270141</v>
      </c>
      <c r="G126" s="26">
        <f t="shared" si="32"/>
        <v>3463192.8212270136</v>
      </c>
      <c r="I126" s="25">
        <f t="shared" si="33"/>
        <v>9785.6571103969072</v>
      </c>
      <c r="J126" s="25">
        <f t="shared" si="27"/>
        <v>89101.369863025539</v>
      </c>
      <c r="K126" s="28">
        <f t="shared" si="34"/>
        <v>98.948366320771825</v>
      </c>
      <c r="L126" s="28">
        <f t="shared" si="35"/>
        <v>101.4941197454297</v>
      </c>
      <c r="M126" s="64">
        <f t="shared" si="28"/>
        <v>494741.83160385914</v>
      </c>
      <c r="N126" s="64">
        <f t="shared" si="29"/>
        <v>507470.59872714849</v>
      </c>
    </row>
    <row r="127" spans="1:14" x14ac:dyDescent="0.15">
      <c r="A127" s="23">
        <f t="shared" si="25"/>
        <v>42860</v>
      </c>
      <c r="B127" s="24">
        <f t="shared" si="26"/>
        <v>3463192.8212270141</v>
      </c>
      <c r="C127" s="25">
        <f t="shared" si="30"/>
        <v>441.09589041095859</v>
      </c>
      <c r="D127" s="25">
        <f t="shared" si="31"/>
        <v>602.24833565930999</v>
      </c>
      <c r="E127" s="25">
        <f t="shared" si="23"/>
        <v>161.1524452483514</v>
      </c>
      <c r="F127" s="25">
        <f t="shared" si="24"/>
        <v>3463353.9736722624</v>
      </c>
      <c r="G127" s="26">
        <f t="shared" si="32"/>
        <v>3463353.9736722624</v>
      </c>
      <c r="I127" s="25">
        <f t="shared" si="33"/>
        <v>8464.3190253053381</v>
      </c>
      <c r="J127" s="25">
        <f t="shared" si="27"/>
        <v>89542.465753436496</v>
      </c>
      <c r="K127" s="28">
        <f t="shared" si="34"/>
        <v>98.952970676350347</v>
      </c>
      <c r="L127" s="28">
        <f t="shared" si="35"/>
        <v>101.51132684073424</v>
      </c>
      <c r="M127" s="64">
        <f t="shared" si="28"/>
        <v>494764.85338175169</v>
      </c>
      <c r="N127" s="64">
        <f t="shared" si="29"/>
        <v>507556.63420367124</v>
      </c>
    </row>
    <row r="128" spans="1:14" x14ac:dyDescent="0.15">
      <c r="A128" s="23">
        <f t="shared" si="25"/>
        <v>42861</v>
      </c>
      <c r="B128" s="24">
        <f t="shared" si="26"/>
        <v>3463353.9736722624</v>
      </c>
      <c r="C128" s="25">
        <f t="shared" si="30"/>
        <v>441.09589041095859</v>
      </c>
      <c r="D128" s="25">
        <f t="shared" si="31"/>
        <v>602.27636002784743</v>
      </c>
      <c r="E128" s="25">
        <f t="shared" si="23"/>
        <v>161.18046961688884</v>
      </c>
      <c r="F128" s="25">
        <f t="shared" si="24"/>
        <v>3463515.1541418792</v>
      </c>
      <c r="G128" s="26">
        <f t="shared" si="32"/>
        <v>3463515.1541418792</v>
      </c>
      <c r="I128" s="25">
        <f t="shared" si="33"/>
        <v>9946.8375800137965</v>
      </c>
      <c r="J128" s="25">
        <f t="shared" si="27"/>
        <v>89983.561643847454</v>
      </c>
      <c r="K128" s="28">
        <f t="shared" si="34"/>
        <v>98.957575832625125</v>
      </c>
      <c r="L128" s="28">
        <f t="shared" si="35"/>
        <v>101.52853473673505</v>
      </c>
      <c r="M128" s="64">
        <f t="shared" si="28"/>
        <v>494787.87916312559</v>
      </c>
      <c r="N128" s="64">
        <f t="shared" si="29"/>
        <v>507642.6736836753</v>
      </c>
    </row>
    <row r="129" spans="1:14" x14ac:dyDescent="0.15">
      <c r="A129" s="23">
        <f t="shared" si="25"/>
        <v>42862</v>
      </c>
      <c r="B129" s="24">
        <f t="shared" si="26"/>
        <v>3463515.1541418792</v>
      </c>
      <c r="C129" s="25">
        <f t="shared" si="30"/>
        <v>441.09589041095859</v>
      </c>
      <c r="D129" s="25">
        <f t="shared" si="31"/>
        <v>602.30438926981526</v>
      </c>
      <c r="E129" s="25">
        <f t="shared" si="23"/>
        <v>161.20849885885667</v>
      </c>
      <c r="F129" s="25">
        <f t="shared" si="24"/>
        <v>3463676.362640738</v>
      </c>
      <c r="G129" s="26">
        <f t="shared" si="32"/>
        <v>3463676.362640738</v>
      </c>
      <c r="I129" s="25">
        <f t="shared" si="33"/>
        <v>8625.5275241641939</v>
      </c>
      <c r="J129" s="25">
        <f t="shared" si="27"/>
        <v>90424.657534258411</v>
      </c>
      <c r="K129" s="28">
        <f t="shared" si="34"/>
        <v>98.962181789735368</v>
      </c>
      <c r="L129" s="28">
        <f t="shared" si="35"/>
        <v>101.54574343357132</v>
      </c>
      <c r="M129" s="64">
        <f t="shared" si="28"/>
        <v>494810.90894867684</v>
      </c>
      <c r="N129" s="64">
        <f t="shared" si="29"/>
        <v>507728.71716785664</v>
      </c>
    </row>
    <row r="130" spans="1:14" x14ac:dyDescent="0.15">
      <c r="A130" s="23">
        <f t="shared" si="25"/>
        <v>42863</v>
      </c>
      <c r="B130" s="24">
        <f t="shared" si="26"/>
        <v>3463676.362640738</v>
      </c>
      <c r="C130" s="25">
        <f t="shared" si="30"/>
        <v>441.09589041095859</v>
      </c>
      <c r="D130" s="25">
        <f t="shared" si="31"/>
        <v>602.33242338606101</v>
      </c>
      <c r="E130" s="25">
        <f t="shared" si="23"/>
        <v>161.23653297510242</v>
      </c>
      <c r="F130" s="25">
        <f t="shared" si="24"/>
        <v>3463837.599173713</v>
      </c>
      <c r="G130" s="26">
        <f t="shared" si="32"/>
        <v>3463837.599173713</v>
      </c>
      <c r="I130" s="25">
        <f t="shared" si="33"/>
        <v>10108.074112988899</v>
      </c>
      <c r="J130" s="25">
        <f t="shared" si="27"/>
        <v>90865.753424669369</v>
      </c>
      <c r="K130" s="28">
        <f t="shared" si="34"/>
        <v>98.966788547820371</v>
      </c>
      <c r="L130" s="28">
        <f t="shared" si="35"/>
        <v>101.56295293138236</v>
      </c>
      <c r="M130" s="64">
        <f t="shared" si="28"/>
        <v>494833.94273910188</v>
      </c>
      <c r="N130" s="64">
        <f t="shared" si="29"/>
        <v>507814.76465691178</v>
      </c>
    </row>
    <row r="131" spans="1:14" x14ac:dyDescent="0.15">
      <c r="A131" s="23">
        <f t="shared" si="25"/>
        <v>42864</v>
      </c>
      <c r="B131" s="24">
        <f t="shared" si="26"/>
        <v>3463837.599173713</v>
      </c>
      <c r="C131" s="25">
        <f t="shared" si="30"/>
        <v>441.09589041095859</v>
      </c>
      <c r="D131" s="25">
        <f t="shared" si="31"/>
        <v>602.36046237743233</v>
      </c>
      <c r="E131" s="25">
        <f t="shared" si="23"/>
        <v>161.26457196647374</v>
      </c>
      <c r="F131" s="25">
        <f t="shared" si="24"/>
        <v>3463998.8637456796</v>
      </c>
      <c r="G131" s="26">
        <f t="shared" si="32"/>
        <v>3463998.8637456791</v>
      </c>
      <c r="I131" s="25">
        <f t="shared" si="33"/>
        <v>8786.7920961306681</v>
      </c>
      <c r="J131" s="25">
        <f t="shared" si="27"/>
        <v>91306.849315080326</v>
      </c>
      <c r="K131" s="28">
        <f t="shared" si="34"/>
        <v>98.971396107019402</v>
      </c>
      <c r="L131" s="28">
        <f t="shared" si="35"/>
        <v>101.58016323030741</v>
      </c>
      <c r="M131" s="64">
        <f t="shared" si="28"/>
        <v>494856.98053509695</v>
      </c>
      <c r="N131" s="64">
        <f t="shared" si="29"/>
        <v>507900.816151537</v>
      </c>
    </row>
    <row r="132" spans="1:14" x14ac:dyDescent="0.15">
      <c r="A132" s="23">
        <f t="shared" si="25"/>
        <v>42865</v>
      </c>
      <c r="B132" s="24">
        <f t="shared" si="26"/>
        <v>3463998.8637456796</v>
      </c>
      <c r="C132" s="25">
        <f t="shared" si="30"/>
        <v>441.09589041095859</v>
      </c>
      <c r="D132" s="25">
        <f t="shared" si="31"/>
        <v>602.38850624477709</v>
      </c>
      <c r="E132" s="25">
        <f t="shared" si="23"/>
        <v>161.2926158338185</v>
      </c>
      <c r="F132" s="25">
        <f t="shared" si="24"/>
        <v>3464160.1563615133</v>
      </c>
      <c r="G132" s="26">
        <f t="shared" si="32"/>
        <v>3464160.1563615133</v>
      </c>
      <c r="I132" s="25">
        <f t="shared" si="33"/>
        <v>10269.366728822717</v>
      </c>
      <c r="J132" s="25">
        <f t="shared" si="27"/>
        <v>91747.945205491284</v>
      </c>
      <c r="K132" s="28">
        <f t="shared" si="34"/>
        <v>98.97600446747181</v>
      </c>
      <c r="L132" s="28">
        <f t="shared" si="35"/>
        <v>101.59737433048585</v>
      </c>
      <c r="M132" s="64">
        <f t="shared" si="28"/>
        <v>494880.02233735903</v>
      </c>
      <c r="N132" s="64">
        <f t="shared" si="29"/>
        <v>507986.87165242922</v>
      </c>
    </row>
    <row r="133" spans="1:14" x14ac:dyDescent="0.15">
      <c r="A133" s="23">
        <f t="shared" si="25"/>
        <v>42866</v>
      </c>
      <c r="B133" s="24">
        <f t="shared" si="26"/>
        <v>3464160.1563615133</v>
      </c>
      <c r="C133" s="25">
        <f t="shared" si="30"/>
        <v>441.09589041095859</v>
      </c>
      <c r="D133" s="25">
        <f t="shared" si="31"/>
        <v>602.41655498894306</v>
      </c>
      <c r="E133" s="25">
        <f t="shared" si="23"/>
        <v>161.32066457798447</v>
      </c>
      <c r="F133" s="25">
        <f t="shared" si="24"/>
        <v>3464321.4770260914</v>
      </c>
      <c r="G133" s="26">
        <f t="shared" si="32"/>
        <v>3464321.477026091</v>
      </c>
      <c r="I133" s="25">
        <f t="shared" si="33"/>
        <v>8948.1127607086528</v>
      </c>
      <c r="J133" s="25">
        <f t="shared" si="27"/>
        <v>92189.041095902241</v>
      </c>
      <c r="K133" s="28">
        <f t="shared" si="34"/>
        <v>98.980613629316878</v>
      </c>
      <c r="L133" s="28">
        <f t="shared" si="35"/>
        <v>101.61458623205694</v>
      </c>
      <c r="M133" s="64">
        <f t="shared" si="28"/>
        <v>494903.06814658438</v>
      </c>
      <c r="N133" s="64">
        <f t="shared" si="29"/>
        <v>508072.93116028467</v>
      </c>
    </row>
    <row r="134" spans="1:14" x14ac:dyDescent="0.15">
      <c r="A134" s="23">
        <f t="shared" si="25"/>
        <v>42867</v>
      </c>
      <c r="B134" s="24">
        <f t="shared" si="26"/>
        <v>3464321.4770260914</v>
      </c>
      <c r="C134" s="25">
        <f t="shared" si="30"/>
        <v>441.09589041095859</v>
      </c>
      <c r="D134" s="25">
        <f t="shared" si="31"/>
        <v>602.44460861077846</v>
      </c>
      <c r="E134" s="25">
        <f t="shared" si="23"/>
        <v>161.34871819981987</v>
      </c>
      <c r="F134" s="25">
        <f t="shared" si="24"/>
        <v>3464482.8257442913</v>
      </c>
      <c r="G134" s="26">
        <f t="shared" si="32"/>
        <v>3464482.8257442908</v>
      </c>
      <c r="I134" s="25">
        <f t="shared" si="33"/>
        <v>10430.715447022538</v>
      </c>
      <c r="J134" s="25">
        <f t="shared" si="27"/>
        <v>92630.136986313199</v>
      </c>
      <c r="K134" s="28">
        <f t="shared" si="34"/>
        <v>98.985223592694027</v>
      </c>
      <c r="L134" s="28">
        <f t="shared" si="35"/>
        <v>101.63179893516012</v>
      </c>
      <c r="M134" s="64">
        <f t="shared" si="28"/>
        <v>494926.11796347017</v>
      </c>
      <c r="N134" s="64">
        <f t="shared" si="29"/>
        <v>508158.99467580055</v>
      </c>
    </row>
    <row r="135" spans="1:14" x14ac:dyDescent="0.15">
      <c r="A135" s="23">
        <f t="shared" si="25"/>
        <v>42868</v>
      </c>
      <c r="B135" s="24">
        <f t="shared" si="26"/>
        <v>3464482.8257442913</v>
      </c>
      <c r="C135" s="25">
        <f t="shared" si="30"/>
        <v>441.09589041095859</v>
      </c>
      <c r="D135" s="25">
        <f t="shared" si="31"/>
        <v>602.47266711113139</v>
      </c>
      <c r="E135" s="25">
        <f t="shared" si="23"/>
        <v>161.3767767001728</v>
      </c>
      <c r="F135" s="25">
        <f t="shared" si="24"/>
        <v>3464644.2025209917</v>
      </c>
      <c r="G135" s="26">
        <f t="shared" si="32"/>
        <v>3464644.2025209912</v>
      </c>
      <c r="I135" s="25">
        <f t="shared" si="33"/>
        <v>9109.4895374088264</v>
      </c>
      <c r="J135" s="25">
        <f t="shared" si="27"/>
        <v>93071.232876724156</v>
      </c>
      <c r="K135" s="28">
        <f t="shared" si="34"/>
        <v>98.989834357742595</v>
      </c>
      <c r="L135" s="28">
        <f t="shared" si="35"/>
        <v>101.64901243993471</v>
      </c>
      <c r="M135" s="64">
        <f t="shared" si="28"/>
        <v>494949.17178871296</v>
      </c>
      <c r="N135" s="64">
        <f t="shared" si="29"/>
        <v>508245.0621996735</v>
      </c>
    </row>
    <row r="136" spans="1:14" x14ac:dyDescent="0.15">
      <c r="A136" s="23">
        <f t="shared" si="25"/>
        <v>42869</v>
      </c>
      <c r="B136" s="24">
        <f t="shared" si="26"/>
        <v>3464644.2025209917</v>
      </c>
      <c r="C136" s="25">
        <f t="shared" si="30"/>
        <v>441.09589041095859</v>
      </c>
      <c r="D136" s="25">
        <f t="shared" si="31"/>
        <v>602.50073049085029</v>
      </c>
      <c r="E136" s="25">
        <f t="shared" si="23"/>
        <v>161.4048400798917</v>
      </c>
      <c r="F136" s="25">
        <f t="shared" si="24"/>
        <v>3464805.6073610717</v>
      </c>
      <c r="G136" s="26">
        <f t="shared" si="32"/>
        <v>3464805.6073610713</v>
      </c>
      <c r="I136" s="25">
        <f t="shared" si="33"/>
        <v>10592.120287102429</v>
      </c>
      <c r="J136" s="25">
        <f t="shared" si="27"/>
        <v>93512.328767135114</v>
      </c>
      <c r="K136" s="28">
        <f t="shared" si="34"/>
        <v>98.994445924602033</v>
      </c>
      <c r="L136" s="28">
        <f t="shared" si="35"/>
        <v>101.66622674652018</v>
      </c>
      <c r="M136" s="64">
        <f t="shared" si="28"/>
        <v>494972.22962301015</v>
      </c>
      <c r="N136" s="64">
        <f t="shared" si="29"/>
        <v>508331.13373260089</v>
      </c>
    </row>
    <row r="137" spans="1:14" x14ac:dyDescent="0.15">
      <c r="A137" s="23">
        <f t="shared" si="25"/>
        <v>42870</v>
      </c>
      <c r="B137" s="24">
        <f t="shared" si="26"/>
        <v>3464805.6073610717</v>
      </c>
      <c r="C137" s="25">
        <f t="shared" si="30"/>
        <v>441.09589041095859</v>
      </c>
      <c r="D137" s="25">
        <f t="shared" si="31"/>
        <v>602.52879875078361</v>
      </c>
      <c r="E137" s="25">
        <f t="shared" si="23"/>
        <v>161.43290833982502</v>
      </c>
      <c r="F137" s="25">
        <f t="shared" si="24"/>
        <v>3464967.0402694116</v>
      </c>
      <c r="G137" s="26">
        <f t="shared" si="32"/>
        <v>3464967.0402694112</v>
      </c>
      <c r="I137" s="25">
        <f t="shared" si="33"/>
        <v>9270.9224457486507</v>
      </c>
      <c r="J137" s="25">
        <f t="shared" si="27"/>
        <v>93953.424657546071</v>
      </c>
      <c r="K137" s="28">
        <f t="shared" si="34"/>
        <v>98.99905829341175</v>
      </c>
      <c r="L137" s="28">
        <f t="shared" si="35"/>
        <v>101.68344185505592</v>
      </c>
      <c r="M137" s="64">
        <f t="shared" si="28"/>
        <v>494995.29146705871</v>
      </c>
      <c r="N137" s="64">
        <f t="shared" si="29"/>
        <v>508417.20927527954</v>
      </c>
    </row>
    <row r="138" spans="1:14" x14ac:dyDescent="0.15">
      <c r="A138" s="23">
        <f t="shared" si="25"/>
        <v>42871</v>
      </c>
      <c r="B138" s="24">
        <f t="shared" si="26"/>
        <v>3464967.0402694116</v>
      </c>
      <c r="C138" s="25">
        <f t="shared" si="30"/>
        <v>441.09589041095859</v>
      </c>
      <c r="D138" s="25">
        <f t="shared" si="31"/>
        <v>602.55687189178013</v>
      </c>
      <c r="E138" s="25">
        <f t="shared" si="23"/>
        <v>161.46098148082154</v>
      </c>
      <c r="F138" s="25">
        <f t="shared" si="24"/>
        <v>3465128.5012508924</v>
      </c>
      <c r="G138" s="26">
        <f t="shared" si="32"/>
        <v>3465128.5012508924</v>
      </c>
      <c r="I138" s="25">
        <f t="shared" si="33"/>
        <v>10753.58126858325</v>
      </c>
      <c r="J138" s="25">
        <f t="shared" si="27"/>
        <v>94394.520547957029</v>
      </c>
      <c r="K138" s="28">
        <f t="shared" si="34"/>
        <v>99.003671464311211</v>
      </c>
      <c r="L138" s="28">
        <f t="shared" si="35"/>
        <v>101.70065776568141</v>
      </c>
      <c r="M138" s="64">
        <f t="shared" si="28"/>
        <v>495018.35732155608</v>
      </c>
      <c r="N138" s="64">
        <f t="shared" si="29"/>
        <v>508503.28882840707</v>
      </c>
    </row>
    <row r="139" spans="1:14" x14ac:dyDescent="0.15">
      <c r="A139" s="23">
        <f t="shared" si="25"/>
        <v>42872</v>
      </c>
      <c r="B139" s="24">
        <f t="shared" si="26"/>
        <v>3465128.5012508924</v>
      </c>
      <c r="C139" s="25">
        <f t="shared" si="30"/>
        <v>441.09589041095859</v>
      </c>
      <c r="D139" s="25">
        <f t="shared" si="31"/>
        <v>602.58494991468854</v>
      </c>
      <c r="E139" s="25">
        <f t="shared" si="23"/>
        <v>161.48905950372995</v>
      </c>
      <c r="F139" s="25">
        <f t="shared" si="24"/>
        <v>3465289.9903103961</v>
      </c>
      <c r="G139" s="26">
        <f t="shared" si="32"/>
        <v>3465289.9903103961</v>
      </c>
      <c r="I139" s="25">
        <f t="shared" si="33"/>
        <v>9432.4115052523812</v>
      </c>
      <c r="J139" s="25">
        <f t="shared" si="27"/>
        <v>94835.616438367986</v>
      </c>
      <c r="K139" s="28">
        <f t="shared" si="34"/>
        <v>99.008285437439895</v>
      </c>
      <c r="L139" s="28">
        <f t="shared" si="35"/>
        <v>101.71787447853612</v>
      </c>
      <c r="M139" s="64">
        <f t="shared" si="28"/>
        <v>495041.42718719947</v>
      </c>
      <c r="N139" s="64">
        <f t="shared" si="29"/>
        <v>508589.37239268055</v>
      </c>
    </row>
    <row r="140" spans="1:14" x14ac:dyDescent="0.15">
      <c r="A140" s="23">
        <f t="shared" si="25"/>
        <v>42873</v>
      </c>
      <c r="B140" s="24">
        <f t="shared" si="26"/>
        <v>3465289.9903103961</v>
      </c>
      <c r="C140" s="25">
        <f t="shared" si="30"/>
        <v>441.09589041095859</v>
      </c>
      <c r="D140" s="25">
        <f t="shared" si="31"/>
        <v>602.61303282035783</v>
      </c>
      <c r="E140" s="25">
        <f t="shared" si="23"/>
        <v>161.51714240939924</v>
      </c>
      <c r="F140" s="25">
        <f t="shared" si="24"/>
        <v>3465451.5074528055</v>
      </c>
      <c r="G140" s="26">
        <f t="shared" si="32"/>
        <v>3465451.5074528051</v>
      </c>
      <c r="I140" s="25">
        <f t="shared" si="33"/>
        <v>10915.098410992648</v>
      </c>
      <c r="J140" s="25">
        <f t="shared" si="27"/>
        <v>95276.712328778944</v>
      </c>
      <c r="K140" s="28">
        <f t="shared" si="34"/>
        <v>99.012900212937282</v>
      </c>
      <c r="L140" s="28">
        <f t="shared" si="35"/>
        <v>101.73509199375954</v>
      </c>
      <c r="M140" s="64">
        <f t="shared" si="28"/>
        <v>495064.5010646864</v>
      </c>
      <c r="N140" s="64">
        <f t="shared" si="29"/>
        <v>508675.45996879769</v>
      </c>
    </row>
    <row r="141" spans="1:14" x14ac:dyDescent="0.15">
      <c r="A141" s="23">
        <f t="shared" si="25"/>
        <v>42874</v>
      </c>
      <c r="B141" s="24">
        <f t="shared" si="26"/>
        <v>3465451.5074528055</v>
      </c>
      <c r="C141" s="25">
        <f t="shared" si="30"/>
        <v>441.09589041095859</v>
      </c>
      <c r="D141" s="25">
        <f t="shared" si="31"/>
        <v>602.64112060963726</v>
      </c>
      <c r="E141" s="25">
        <f t="shared" ref="E141:E204" si="36">D141-C141</f>
        <v>161.54523019867867</v>
      </c>
      <c r="F141" s="25">
        <f t="shared" ref="F141:F204" si="37">B141+E141</f>
        <v>3465613.0526830042</v>
      </c>
      <c r="G141" s="26">
        <f t="shared" si="32"/>
        <v>3465613.0526830042</v>
      </c>
      <c r="I141" s="25">
        <f t="shared" si="33"/>
        <v>9593.95673545106</v>
      </c>
      <c r="J141" s="25">
        <f t="shared" si="27"/>
        <v>95717.808219189901</v>
      </c>
      <c r="K141" s="28">
        <f t="shared" si="34"/>
        <v>99.01751579094298</v>
      </c>
      <c r="L141" s="28">
        <f t="shared" si="35"/>
        <v>101.75231031149126</v>
      </c>
      <c r="M141" s="64">
        <f t="shared" si="28"/>
        <v>495087.57895471493</v>
      </c>
      <c r="N141" s="64">
        <f t="shared" si="29"/>
        <v>508761.55155745626</v>
      </c>
    </row>
    <row r="142" spans="1:14" x14ac:dyDescent="0.15">
      <c r="A142" s="23">
        <f t="shared" ref="A142:A205" si="38">A141+1</f>
        <v>42875</v>
      </c>
      <c r="B142" s="24">
        <f t="shared" ref="B142:B205" si="39">F141</f>
        <v>3465613.0526830042</v>
      </c>
      <c r="C142" s="25">
        <f t="shared" si="30"/>
        <v>441.09589041095859</v>
      </c>
      <c r="D142" s="25">
        <f t="shared" si="31"/>
        <v>602.66921328337594</v>
      </c>
      <c r="E142" s="25">
        <f t="shared" si="36"/>
        <v>161.57332287241735</v>
      </c>
      <c r="F142" s="25">
        <f t="shared" si="37"/>
        <v>3465774.6260058768</v>
      </c>
      <c r="G142" s="26">
        <f t="shared" si="32"/>
        <v>3465774.6260058763</v>
      </c>
      <c r="I142" s="25">
        <f t="shared" si="33"/>
        <v>11076.671733865065</v>
      </c>
      <c r="J142" s="25">
        <f t="shared" ref="J142:J205" si="40">C142+J141</f>
        <v>96158.904109600859</v>
      </c>
      <c r="K142" s="28">
        <f t="shared" si="34"/>
        <v>99.022132171596468</v>
      </c>
      <c r="L142" s="28">
        <f t="shared" si="35"/>
        <v>101.76952943187078</v>
      </c>
      <c r="M142" s="64">
        <f t="shared" si="28"/>
        <v>495110.66085798235</v>
      </c>
      <c r="N142" s="64">
        <f t="shared" si="29"/>
        <v>508847.64715935389</v>
      </c>
    </row>
    <row r="143" spans="1:14" x14ac:dyDescent="0.15">
      <c r="A143" s="23">
        <f t="shared" si="38"/>
        <v>42876</v>
      </c>
      <c r="B143" s="24">
        <f t="shared" si="39"/>
        <v>3465774.6260058768</v>
      </c>
      <c r="C143" s="25">
        <f t="shared" si="30"/>
        <v>441.09589041095859</v>
      </c>
      <c r="D143" s="25">
        <f t="shared" si="31"/>
        <v>602.69731084242335</v>
      </c>
      <c r="E143" s="25">
        <f t="shared" si="36"/>
        <v>161.60142043146476</v>
      </c>
      <c r="F143" s="25">
        <f t="shared" si="37"/>
        <v>3465936.2274263082</v>
      </c>
      <c r="G143" s="26">
        <f t="shared" si="32"/>
        <v>3465936.2274263082</v>
      </c>
      <c r="I143" s="25">
        <f t="shared" si="33"/>
        <v>9755.5581558825252</v>
      </c>
      <c r="J143" s="25">
        <f t="shared" si="40"/>
        <v>96600.000000011816</v>
      </c>
      <c r="K143" s="28">
        <f t="shared" si="34"/>
        <v>99.026749355037381</v>
      </c>
      <c r="L143" s="28">
        <f t="shared" si="35"/>
        <v>101.78674935503771</v>
      </c>
      <c r="M143" s="64">
        <f t="shared" si="28"/>
        <v>495133.74677518685</v>
      </c>
      <c r="N143" s="64">
        <f t="shared" si="29"/>
        <v>508933.7467751886</v>
      </c>
    </row>
    <row r="144" spans="1:14" x14ac:dyDescent="0.15">
      <c r="A144" s="23">
        <f t="shared" si="38"/>
        <v>42877</v>
      </c>
      <c r="B144" s="24">
        <f t="shared" si="39"/>
        <v>3465936.2274263082</v>
      </c>
      <c r="C144" s="25">
        <f t="shared" si="30"/>
        <v>441.09589041095859</v>
      </c>
      <c r="D144" s="25">
        <f t="shared" si="31"/>
        <v>602.72541328762895</v>
      </c>
      <c r="E144" s="25">
        <f t="shared" si="36"/>
        <v>161.62952287667036</v>
      </c>
      <c r="F144" s="25">
        <f t="shared" si="37"/>
        <v>3466097.856949185</v>
      </c>
      <c r="G144" s="26">
        <f t="shared" si="32"/>
        <v>3466097.8569491846</v>
      </c>
      <c r="I144" s="25">
        <f t="shared" si="33"/>
        <v>11238.301256741735</v>
      </c>
      <c r="J144" s="25">
        <f t="shared" si="40"/>
        <v>97041.095890422774</v>
      </c>
      <c r="K144" s="28">
        <f t="shared" si="34"/>
        <v>99.031367341405272</v>
      </c>
      <c r="L144" s="28">
        <f t="shared" si="35"/>
        <v>101.80397008113164</v>
      </c>
      <c r="M144" s="64">
        <f t="shared" si="28"/>
        <v>495156.83670702635</v>
      </c>
      <c r="N144" s="64">
        <f t="shared" si="29"/>
        <v>509019.85040565819</v>
      </c>
    </row>
    <row r="145" spans="1:14" x14ac:dyDescent="0.15">
      <c r="A145" s="23">
        <f t="shared" si="38"/>
        <v>42878</v>
      </c>
      <c r="B145" s="24">
        <f t="shared" si="39"/>
        <v>3466097.856949185</v>
      </c>
      <c r="C145" s="25">
        <f t="shared" si="30"/>
        <v>441.09589041095859</v>
      </c>
      <c r="D145" s="25">
        <f t="shared" si="31"/>
        <v>602.75352061984256</v>
      </c>
      <c r="E145" s="25">
        <f t="shared" si="36"/>
        <v>161.65763020888397</v>
      </c>
      <c r="F145" s="25">
        <f t="shared" si="37"/>
        <v>3466259.5145793939</v>
      </c>
      <c r="G145" s="26">
        <f t="shared" si="32"/>
        <v>3466259.5145793939</v>
      </c>
      <c r="I145" s="25">
        <f t="shared" si="33"/>
        <v>9917.2157860914085</v>
      </c>
      <c r="J145" s="25">
        <f t="shared" si="40"/>
        <v>97482.191780833731</v>
      </c>
      <c r="K145" s="28">
        <f t="shared" si="34"/>
        <v>99.035986130839831</v>
      </c>
      <c r="L145" s="28">
        <f t="shared" si="35"/>
        <v>101.82119161029222</v>
      </c>
      <c r="M145" s="64">
        <f t="shared" si="28"/>
        <v>495179.9306541991</v>
      </c>
      <c r="N145" s="64">
        <f t="shared" si="29"/>
        <v>509105.95805146103</v>
      </c>
    </row>
    <row r="146" spans="1:14" x14ac:dyDescent="0.15">
      <c r="A146" s="23">
        <f t="shared" si="38"/>
        <v>42879</v>
      </c>
      <c r="B146" s="24">
        <f t="shared" si="39"/>
        <v>3466259.5145793939</v>
      </c>
      <c r="C146" s="25">
        <f t="shared" si="30"/>
        <v>441.09589041095859</v>
      </c>
      <c r="D146" s="25">
        <f t="shared" si="31"/>
        <v>602.78163283991398</v>
      </c>
      <c r="E146" s="25">
        <f t="shared" si="36"/>
        <v>161.68574242895539</v>
      </c>
      <c r="F146" s="25">
        <f t="shared" si="37"/>
        <v>3466421.2003218229</v>
      </c>
      <c r="G146" s="26">
        <f t="shared" si="32"/>
        <v>3466421.2003218224</v>
      </c>
      <c r="I146" s="25">
        <f t="shared" si="33"/>
        <v>11399.986999170691</v>
      </c>
      <c r="J146" s="25">
        <f t="shared" si="40"/>
        <v>97923.287671244689</v>
      </c>
      <c r="K146" s="28">
        <f t="shared" si="34"/>
        <v>99.040605723480653</v>
      </c>
      <c r="L146" s="28">
        <f t="shared" si="35"/>
        <v>101.83841394265907</v>
      </c>
      <c r="M146" s="64">
        <f t="shared" si="28"/>
        <v>495203.0286174033</v>
      </c>
      <c r="N146" s="64">
        <f t="shared" si="29"/>
        <v>509192.06971329538</v>
      </c>
    </row>
    <row r="147" spans="1:14" x14ac:dyDescent="0.15">
      <c r="A147" s="23">
        <f t="shared" si="38"/>
        <v>42880</v>
      </c>
      <c r="B147" s="24">
        <f t="shared" si="39"/>
        <v>3466421.2003218229</v>
      </c>
      <c r="C147" s="25">
        <f t="shared" si="30"/>
        <v>441.09589041095859</v>
      </c>
      <c r="D147" s="25">
        <f t="shared" si="31"/>
        <v>602.80974994869314</v>
      </c>
      <c r="E147" s="25">
        <f t="shared" si="36"/>
        <v>161.71385953773455</v>
      </c>
      <c r="F147" s="25">
        <f t="shared" si="37"/>
        <v>3466582.9141813605</v>
      </c>
      <c r="G147" s="26">
        <f t="shared" si="32"/>
        <v>3466582.9141813605</v>
      </c>
      <c r="I147" s="25">
        <f t="shared" si="33"/>
        <v>10078.929645629143</v>
      </c>
      <c r="J147" s="25">
        <f t="shared" si="40"/>
        <v>98364.383561655646</v>
      </c>
      <c r="K147" s="28">
        <f t="shared" si="34"/>
        <v>99.045226119467443</v>
      </c>
      <c r="L147" s="28">
        <f t="shared" si="35"/>
        <v>101.85563707837188</v>
      </c>
      <c r="M147" s="64">
        <f t="shared" si="28"/>
        <v>495226.13059733721</v>
      </c>
      <c r="N147" s="64">
        <f t="shared" si="29"/>
        <v>509278.18539185938</v>
      </c>
    </row>
    <row r="148" spans="1:14" x14ac:dyDescent="0.15">
      <c r="A148" s="23">
        <f t="shared" si="38"/>
        <v>42881</v>
      </c>
      <c r="B148" s="24">
        <f t="shared" si="39"/>
        <v>3466582.9141813605</v>
      </c>
      <c r="C148" s="25">
        <f t="shared" si="30"/>
        <v>441.09589041095859</v>
      </c>
      <c r="D148" s="25">
        <f t="shared" si="31"/>
        <v>602.83787194703018</v>
      </c>
      <c r="E148" s="25">
        <f t="shared" si="36"/>
        <v>161.74198153607159</v>
      </c>
      <c r="F148" s="25">
        <f t="shared" si="37"/>
        <v>3466744.6561628967</v>
      </c>
      <c r="G148" s="26">
        <f t="shared" si="32"/>
        <v>3466744.6561628962</v>
      </c>
      <c r="I148" s="25">
        <f t="shared" si="33"/>
        <v>11561.728980706763</v>
      </c>
      <c r="J148" s="25">
        <f t="shared" si="40"/>
        <v>98805.479452066604</v>
      </c>
      <c r="K148" s="28">
        <f t="shared" si="34"/>
        <v>99.049847318939882</v>
      </c>
      <c r="L148" s="28">
        <f t="shared" si="35"/>
        <v>101.87286101757036</v>
      </c>
      <c r="M148" s="64">
        <f t="shared" ref="M148:M211" si="41">K148*$H$6/100</f>
        <v>495249.23659469938</v>
      </c>
      <c r="N148" s="64">
        <f t="shared" ref="N148:N211" si="42">L148*$H$6/100</f>
        <v>509364.30508785183</v>
      </c>
    </row>
    <row r="149" spans="1:14" x14ac:dyDescent="0.15">
      <c r="A149" s="23">
        <f t="shared" si="38"/>
        <v>42882</v>
      </c>
      <c r="B149" s="24">
        <f t="shared" si="39"/>
        <v>3466744.6561628967</v>
      </c>
      <c r="C149" s="25">
        <f t="shared" si="30"/>
        <v>441.09589041095859</v>
      </c>
      <c r="D149" s="25">
        <f t="shared" si="31"/>
        <v>602.8659988357756</v>
      </c>
      <c r="E149" s="25">
        <f t="shared" si="36"/>
        <v>161.77010842481701</v>
      </c>
      <c r="F149" s="25">
        <f t="shared" si="37"/>
        <v>3466906.4262713213</v>
      </c>
      <c r="G149" s="26">
        <f t="shared" si="32"/>
        <v>3466906.4262713213</v>
      </c>
      <c r="I149" s="25">
        <f t="shared" si="33"/>
        <v>10240.69975405396</v>
      </c>
      <c r="J149" s="25">
        <f t="shared" si="40"/>
        <v>99246.575342477561</v>
      </c>
      <c r="K149" s="28">
        <f t="shared" si="34"/>
        <v>99.054469322037747</v>
      </c>
      <c r="L149" s="28">
        <f t="shared" si="35"/>
        <v>101.89008576039424</v>
      </c>
      <c r="M149" s="64">
        <f t="shared" si="41"/>
        <v>495272.34661018872</v>
      </c>
      <c r="N149" s="64">
        <f t="shared" si="42"/>
        <v>509450.42880197125</v>
      </c>
    </row>
    <row r="150" spans="1:14" x14ac:dyDescent="0.15">
      <c r="A150" s="23">
        <f t="shared" si="38"/>
        <v>42883</v>
      </c>
      <c r="B150" s="24">
        <f t="shared" si="39"/>
        <v>3466906.4262713213</v>
      </c>
      <c r="C150" s="25">
        <f t="shared" si="30"/>
        <v>441.09589041095859</v>
      </c>
      <c r="D150" s="25">
        <f t="shared" si="31"/>
        <v>602.89413061577955</v>
      </c>
      <c r="E150" s="25">
        <f t="shared" si="36"/>
        <v>161.79824020482096</v>
      </c>
      <c r="F150" s="25">
        <f t="shared" si="37"/>
        <v>3467068.2245115261</v>
      </c>
      <c r="G150" s="26">
        <f t="shared" si="32"/>
        <v>3467068.2245115261</v>
      </c>
      <c r="I150" s="25">
        <f t="shared" si="33"/>
        <v>11723.527220911583</v>
      </c>
      <c r="J150" s="25">
        <f t="shared" si="40"/>
        <v>99687.671232888519</v>
      </c>
      <c r="K150" s="28">
        <f t="shared" si="34"/>
        <v>99.059092128900744</v>
      </c>
      <c r="L150" s="28">
        <f t="shared" si="35"/>
        <v>101.90731130698327</v>
      </c>
      <c r="M150" s="64">
        <f t="shared" si="41"/>
        <v>495295.46064450371</v>
      </c>
      <c r="N150" s="64">
        <f t="shared" si="42"/>
        <v>509536.5565349164</v>
      </c>
    </row>
    <row r="151" spans="1:14" x14ac:dyDescent="0.15">
      <c r="A151" s="23">
        <f t="shared" si="38"/>
        <v>42884</v>
      </c>
      <c r="B151" s="24">
        <f t="shared" si="39"/>
        <v>3467068.2245115261</v>
      </c>
      <c r="C151" s="25">
        <f t="shared" ref="C151:C214" si="43">$N$4*$H$8/100</f>
        <v>441.09589041095859</v>
      </c>
      <c r="D151" s="25">
        <f t="shared" ref="D151:D214" si="44">B151*$C$8</f>
        <v>602.92226728789285</v>
      </c>
      <c r="E151" s="25">
        <f t="shared" si="36"/>
        <v>161.82637687693426</v>
      </c>
      <c r="F151" s="25">
        <f t="shared" si="37"/>
        <v>3467230.0508884029</v>
      </c>
      <c r="G151" s="26">
        <f t="shared" ref="G151:G214" si="45">B151+B151*$C$8-C151</f>
        <v>3467230.0508884029</v>
      </c>
      <c r="I151" s="25">
        <f t="shared" ref="I151:I214" si="46">E151+I149</f>
        <v>10402.526130930893</v>
      </c>
      <c r="J151" s="25">
        <f t="shared" si="40"/>
        <v>100128.76712329948</v>
      </c>
      <c r="K151" s="28">
        <f t="shared" ref="K151:K214" si="47">G151/$H$8*100</f>
        <v>99.063715739668652</v>
      </c>
      <c r="L151" s="28">
        <f t="shared" ref="L151:L214" si="48">K151+J151/$H$8*100</f>
        <v>101.9245376574772</v>
      </c>
      <c r="M151" s="64">
        <f t="shared" si="41"/>
        <v>495318.57869834325</v>
      </c>
      <c r="N151" s="64">
        <f t="shared" si="42"/>
        <v>509622.68828738597</v>
      </c>
    </row>
    <row r="152" spans="1:14" x14ac:dyDescent="0.15">
      <c r="A152" s="23">
        <f t="shared" si="38"/>
        <v>42885</v>
      </c>
      <c r="B152" s="24">
        <f t="shared" si="39"/>
        <v>3467230.0508884029</v>
      </c>
      <c r="C152" s="25">
        <f t="shared" si="43"/>
        <v>441.09589041095859</v>
      </c>
      <c r="D152" s="25">
        <f t="shared" si="44"/>
        <v>602.95040885296612</v>
      </c>
      <c r="E152" s="25">
        <f t="shared" si="36"/>
        <v>161.85451844200753</v>
      </c>
      <c r="F152" s="25">
        <f t="shared" si="37"/>
        <v>3467391.9054068448</v>
      </c>
      <c r="G152" s="26">
        <f t="shared" si="45"/>
        <v>3467391.9054068448</v>
      </c>
      <c r="I152" s="25">
        <f t="shared" si="46"/>
        <v>11885.38173935359</v>
      </c>
      <c r="J152" s="25">
        <f t="shared" si="40"/>
        <v>100569.86301371043</v>
      </c>
      <c r="K152" s="28">
        <f t="shared" si="47"/>
        <v>99.068340154481277</v>
      </c>
      <c r="L152" s="28">
        <f t="shared" si="48"/>
        <v>101.94176481201586</v>
      </c>
      <c r="M152" s="64">
        <f t="shared" si="41"/>
        <v>495341.70077240636</v>
      </c>
      <c r="N152" s="64">
        <f t="shared" si="42"/>
        <v>509708.82406007929</v>
      </c>
    </row>
    <row r="153" spans="1:14" x14ac:dyDescent="0.15">
      <c r="A153" s="23">
        <f t="shared" si="38"/>
        <v>42886</v>
      </c>
      <c r="B153" s="24">
        <f t="shared" si="39"/>
        <v>3467391.9054068448</v>
      </c>
      <c r="C153" s="25">
        <f t="shared" si="43"/>
        <v>441.09589041095859</v>
      </c>
      <c r="D153" s="25">
        <f t="shared" si="44"/>
        <v>602.9785553118503</v>
      </c>
      <c r="E153" s="25">
        <f t="shared" si="36"/>
        <v>161.88266490089171</v>
      </c>
      <c r="F153" s="25">
        <f t="shared" si="37"/>
        <v>3467553.7880717455</v>
      </c>
      <c r="G153" s="26">
        <f t="shared" si="45"/>
        <v>3467553.7880717455</v>
      </c>
      <c r="I153" s="25">
        <f t="shared" si="46"/>
        <v>10564.408795831785</v>
      </c>
      <c r="J153" s="25">
        <f t="shared" si="40"/>
        <v>101010.95890412139</v>
      </c>
      <c r="K153" s="28">
        <f t="shared" si="47"/>
        <v>99.072965373478439</v>
      </c>
      <c r="L153" s="28">
        <f t="shared" si="48"/>
        <v>101.95899277073904</v>
      </c>
      <c r="M153" s="64">
        <f t="shared" si="41"/>
        <v>495364.82686739223</v>
      </c>
      <c r="N153" s="64">
        <f t="shared" si="42"/>
        <v>509794.96385369526</v>
      </c>
    </row>
    <row r="154" spans="1:14" x14ac:dyDescent="0.15">
      <c r="A154" s="23">
        <f t="shared" si="38"/>
        <v>42887</v>
      </c>
      <c r="B154" s="24">
        <f t="shared" si="39"/>
        <v>3467553.7880717455</v>
      </c>
      <c r="C154" s="25">
        <f t="shared" si="43"/>
        <v>441.09589041095859</v>
      </c>
      <c r="D154" s="25">
        <f t="shared" si="44"/>
        <v>603.00670666539634</v>
      </c>
      <c r="E154" s="25">
        <f t="shared" si="36"/>
        <v>161.91081625443775</v>
      </c>
      <c r="F154" s="25">
        <f t="shared" si="37"/>
        <v>3467715.6988880001</v>
      </c>
      <c r="G154" s="26">
        <f t="shared" si="45"/>
        <v>3467715.6988879996</v>
      </c>
      <c r="I154" s="25">
        <f t="shared" si="46"/>
        <v>12047.292555608028</v>
      </c>
      <c r="J154" s="25">
        <f t="shared" si="40"/>
        <v>101452.05479453235</v>
      </c>
      <c r="K154" s="28">
        <f t="shared" si="47"/>
        <v>99.077591396799988</v>
      </c>
      <c r="L154" s="28">
        <f t="shared" si="48"/>
        <v>101.97622153378663</v>
      </c>
      <c r="M154" s="64">
        <f t="shared" si="41"/>
        <v>495387.95698399993</v>
      </c>
      <c r="N154" s="64">
        <f t="shared" si="42"/>
        <v>509881.10766893311</v>
      </c>
    </row>
    <row r="155" spans="1:14" x14ac:dyDescent="0.15">
      <c r="A155" s="23">
        <f t="shared" si="38"/>
        <v>42888</v>
      </c>
      <c r="B155" s="24">
        <f t="shared" si="39"/>
        <v>3467715.6988880001</v>
      </c>
      <c r="C155" s="25">
        <f t="shared" si="43"/>
        <v>441.09589041095859</v>
      </c>
      <c r="D155" s="25">
        <f t="shared" si="44"/>
        <v>603.03486291445552</v>
      </c>
      <c r="E155" s="25">
        <f t="shared" si="36"/>
        <v>161.93897250349693</v>
      </c>
      <c r="F155" s="25">
        <f t="shared" si="37"/>
        <v>3467877.6378605035</v>
      </c>
      <c r="G155" s="26">
        <f t="shared" si="45"/>
        <v>3467877.6378605035</v>
      </c>
      <c r="I155" s="25">
        <f t="shared" si="46"/>
        <v>10726.347768335281</v>
      </c>
      <c r="J155" s="25">
        <f t="shared" si="40"/>
        <v>101893.15068494331</v>
      </c>
      <c r="K155" s="28">
        <f t="shared" si="47"/>
        <v>99.082218224585816</v>
      </c>
      <c r="L155" s="28">
        <f t="shared" si="48"/>
        <v>101.99345110129848</v>
      </c>
      <c r="M155" s="64">
        <f t="shared" si="41"/>
        <v>495411.09112292907</v>
      </c>
      <c r="N155" s="64">
        <f t="shared" si="42"/>
        <v>509967.25550649239</v>
      </c>
    </row>
    <row r="156" spans="1:14" x14ac:dyDescent="0.15">
      <c r="A156" s="23">
        <f t="shared" si="38"/>
        <v>42889</v>
      </c>
      <c r="B156" s="24">
        <f t="shared" si="39"/>
        <v>3467877.6378605035</v>
      </c>
      <c r="C156" s="25">
        <f t="shared" si="43"/>
        <v>441.09589041095859</v>
      </c>
      <c r="D156" s="25">
        <f t="shared" si="44"/>
        <v>603.06302405987913</v>
      </c>
      <c r="E156" s="25">
        <f t="shared" si="36"/>
        <v>161.96713364892054</v>
      </c>
      <c r="F156" s="25">
        <f t="shared" si="37"/>
        <v>3468039.6049941522</v>
      </c>
      <c r="G156" s="26">
        <f t="shared" si="45"/>
        <v>3468039.6049941522</v>
      </c>
      <c r="I156" s="25">
        <f t="shared" si="46"/>
        <v>12209.259689256949</v>
      </c>
      <c r="J156" s="25">
        <f t="shared" si="40"/>
        <v>102334.24657535426</v>
      </c>
      <c r="K156" s="28">
        <f t="shared" si="47"/>
        <v>99.086845856975785</v>
      </c>
      <c r="L156" s="28">
        <f t="shared" si="48"/>
        <v>102.01068147341448</v>
      </c>
      <c r="M156" s="64">
        <f t="shared" si="41"/>
        <v>495434.22928487888</v>
      </c>
      <c r="N156" s="64">
        <f t="shared" si="42"/>
        <v>510053.40736707242</v>
      </c>
    </row>
    <row r="157" spans="1:14" x14ac:dyDescent="0.15">
      <c r="A157" s="23">
        <f t="shared" si="38"/>
        <v>42890</v>
      </c>
      <c r="B157" s="24">
        <f t="shared" si="39"/>
        <v>3468039.6049941522</v>
      </c>
      <c r="C157" s="25">
        <f t="shared" si="43"/>
        <v>441.09589041095859</v>
      </c>
      <c r="D157" s="25">
        <f t="shared" si="44"/>
        <v>603.09119010251868</v>
      </c>
      <c r="E157" s="25">
        <f t="shared" si="36"/>
        <v>161.99529969156009</v>
      </c>
      <c r="F157" s="25">
        <f t="shared" si="37"/>
        <v>3468201.6002938435</v>
      </c>
      <c r="G157" s="26">
        <f t="shared" si="45"/>
        <v>3468201.6002938435</v>
      </c>
      <c r="I157" s="25">
        <f t="shared" si="46"/>
        <v>10888.343068026841</v>
      </c>
      <c r="J157" s="25">
        <f t="shared" si="40"/>
        <v>102775.34246576522</v>
      </c>
      <c r="K157" s="28">
        <f t="shared" si="47"/>
        <v>99.091474294109815</v>
      </c>
      <c r="L157" s="28">
        <f t="shared" si="48"/>
        <v>102.02791265027453</v>
      </c>
      <c r="M157" s="64">
        <f t="shared" si="41"/>
        <v>495457.37147054909</v>
      </c>
      <c r="N157" s="64">
        <f t="shared" si="42"/>
        <v>510139.56325137266</v>
      </c>
    </row>
    <row r="158" spans="1:14" x14ac:dyDescent="0.15">
      <c r="A158" s="23">
        <f t="shared" si="38"/>
        <v>42891</v>
      </c>
      <c r="B158" s="24">
        <f t="shared" si="39"/>
        <v>3468201.6002938435</v>
      </c>
      <c r="C158" s="25">
        <f t="shared" si="43"/>
        <v>441.09589041095859</v>
      </c>
      <c r="D158" s="25">
        <f t="shared" si="44"/>
        <v>603.11936104322569</v>
      </c>
      <c r="E158" s="25">
        <f t="shared" si="36"/>
        <v>162.02347063226711</v>
      </c>
      <c r="F158" s="25">
        <f t="shared" si="37"/>
        <v>3468363.6237644758</v>
      </c>
      <c r="G158" s="26">
        <f t="shared" si="45"/>
        <v>3468363.6237644758</v>
      </c>
      <c r="I158" s="25">
        <f t="shared" si="46"/>
        <v>12371.283159889215</v>
      </c>
      <c r="J158" s="25">
        <f t="shared" si="40"/>
        <v>103216.43835617618</v>
      </c>
      <c r="K158" s="28">
        <f t="shared" si="47"/>
        <v>99.096103536127885</v>
      </c>
      <c r="L158" s="28">
        <f t="shared" si="48"/>
        <v>102.04514463201863</v>
      </c>
      <c r="M158" s="64">
        <f t="shared" si="41"/>
        <v>495480.5176806394</v>
      </c>
      <c r="N158" s="64">
        <f t="shared" si="42"/>
        <v>510225.72316009318</v>
      </c>
    </row>
    <row r="159" spans="1:14" x14ac:dyDescent="0.15">
      <c r="A159" s="23">
        <f t="shared" si="38"/>
        <v>42892</v>
      </c>
      <c r="B159" s="24">
        <f t="shared" si="39"/>
        <v>3468363.6237644758</v>
      </c>
      <c r="C159" s="25">
        <f t="shared" si="43"/>
        <v>441.09589041095859</v>
      </c>
      <c r="D159" s="25">
        <f t="shared" si="44"/>
        <v>603.14753688285202</v>
      </c>
      <c r="E159" s="25">
        <f t="shared" si="36"/>
        <v>162.05164647189343</v>
      </c>
      <c r="F159" s="25">
        <f t="shared" si="37"/>
        <v>3468525.6754109478</v>
      </c>
      <c r="G159" s="26">
        <f t="shared" si="45"/>
        <v>3468525.6754109473</v>
      </c>
      <c r="I159" s="25">
        <f t="shared" si="46"/>
        <v>11050.394714498734</v>
      </c>
      <c r="J159" s="25">
        <f t="shared" si="40"/>
        <v>103657.53424658714</v>
      </c>
      <c r="K159" s="28">
        <f t="shared" si="47"/>
        <v>99.100733583169927</v>
      </c>
      <c r="L159" s="28">
        <f t="shared" si="48"/>
        <v>102.0623774187867</v>
      </c>
      <c r="M159" s="64">
        <f t="shared" si="41"/>
        <v>495503.6679158496</v>
      </c>
      <c r="N159" s="64">
        <f t="shared" si="42"/>
        <v>510311.88709393347</v>
      </c>
    </row>
    <row r="160" spans="1:14" x14ac:dyDescent="0.15">
      <c r="A160" s="23">
        <f t="shared" si="38"/>
        <v>42893</v>
      </c>
      <c r="B160" s="24">
        <f t="shared" si="39"/>
        <v>3468525.6754109478</v>
      </c>
      <c r="C160" s="25">
        <f t="shared" si="43"/>
        <v>441.09589041095859</v>
      </c>
      <c r="D160" s="25">
        <f t="shared" si="44"/>
        <v>603.17571762224964</v>
      </c>
      <c r="E160" s="25">
        <f t="shared" si="36"/>
        <v>162.07982721129105</v>
      </c>
      <c r="F160" s="25">
        <f t="shared" si="37"/>
        <v>3468687.7552381591</v>
      </c>
      <c r="G160" s="26">
        <f t="shared" si="45"/>
        <v>3468687.7552381586</v>
      </c>
      <c r="I160" s="25">
        <f t="shared" si="46"/>
        <v>12533.362987100507</v>
      </c>
      <c r="J160" s="25">
        <f t="shared" si="40"/>
        <v>104098.63013699809</v>
      </c>
      <c r="K160" s="28">
        <f t="shared" si="47"/>
        <v>99.105364435375961</v>
      </c>
      <c r="L160" s="28">
        <f t="shared" si="48"/>
        <v>102.07961101071876</v>
      </c>
      <c r="M160" s="64">
        <f t="shared" si="41"/>
        <v>495526.8221768798</v>
      </c>
      <c r="N160" s="64">
        <f t="shared" si="42"/>
        <v>510398.05505359382</v>
      </c>
    </row>
    <row r="161" spans="1:14" x14ac:dyDescent="0.15">
      <c r="A161" s="23">
        <f t="shared" si="38"/>
        <v>42894</v>
      </c>
      <c r="B161" s="24">
        <f t="shared" si="39"/>
        <v>3468687.7552381591</v>
      </c>
      <c r="C161" s="25">
        <f t="shared" si="43"/>
        <v>441.09589041095859</v>
      </c>
      <c r="D161" s="25">
        <f t="shared" si="44"/>
        <v>603.2039032622705</v>
      </c>
      <c r="E161" s="25">
        <f t="shared" si="36"/>
        <v>162.10801285131191</v>
      </c>
      <c r="F161" s="25">
        <f t="shared" si="37"/>
        <v>3468849.8632510104</v>
      </c>
      <c r="G161" s="26">
        <f t="shared" si="45"/>
        <v>3468849.86325101</v>
      </c>
      <c r="I161" s="25">
        <f t="shared" si="46"/>
        <v>11212.502727350045</v>
      </c>
      <c r="J161" s="25">
        <f t="shared" si="40"/>
        <v>104539.72602740905</v>
      </c>
      <c r="K161" s="28">
        <f t="shared" si="47"/>
        <v>99.109996092885993</v>
      </c>
      <c r="L161" s="28">
        <f t="shared" si="48"/>
        <v>102.09684540795482</v>
      </c>
      <c r="M161" s="64">
        <f t="shared" si="41"/>
        <v>495549.98046442994</v>
      </c>
      <c r="N161" s="64">
        <f t="shared" si="42"/>
        <v>510484.22703977406</v>
      </c>
    </row>
    <row r="162" spans="1:14" x14ac:dyDescent="0.15">
      <c r="A162" s="23">
        <f t="shared" si="38"/>
        <v>42895</v>
      </c>
      <c r="B162" s="24">
        <f t="shared" si="39"/>
        <v>3468849.8632510104</v>
      </c>
      <c r="C162" s="25">
        <f t="shared" si="43"/>
        <v>441.09589041095859</v>
      </c>
      <c r="D162" s="25">
        <f t="shared" si="44"/>
        <v>603.23209380376682</v>
      </c>
      <c r="E162" s="25">
        <f t="shared" si="36"/>
        <v>162.13620339280823</v>
      </c>
      <c r="F162" s="25">
        <f t="shared" si="37"/>
        <v>3469011.9994544033</v>
      </c>
      <c r="G162" s="26">
        <f t="shared" si="45"/>
        <v>3469011.9994544028</v>
      </c>
      <c r="I162" s="25">
        <f t="shared" si="46"/>
        <v>12695.499190493316</v>
      </c>
      <c r="J162" s="25">
        <f t="shared" si="40"/>
        <v>104980.82191782001</v>
      </c>
      <c r="K162" s="28">
        <f t="shared" si="47"/>
        <v>99.114628555840085</v>
      </c>
      <c r="L162" s="28">
        <f t="shared" si="48"/>
        <v>102.11408061063494</v>
      </c>
      <c r="M162" s="64">
        <f t="shared" si="41"/>
        <v>495573.14277920045</v>
      </c>
      <c r="N162" s="64">
        <f t="shared" si="42"/>
        <v>510570.40305317467</v>
      </c>
    </row>
    <row r="163" spans="1:14" x14ac:dyDescent="0.15">
      <c r="A163" s="23">
        <f t="shared" si="38"/>
        <v>42896</v>
      </c>
      <c r="B163" s="24">
        <f t="shared" si="39"/>
        <v>3469011.9994544033</v>
      </c>
      <c r="C163" s="25">
        <f t="shared" si="43"/>
        <v>441.09589041095859</v>
      </c>
      <c r="D163" s="25">
        <f t="shared" si="44"/>
        <v>603.26028924759112</v>
      </c>
      <c r="E163" s="25">
        <f t="shared" si="36"/>
        <v>162.16439883663253</v>
      </c>
      <c r="F163" s="25">
        <f t="shared" si="37"/>
        <v>3469174.1638532397</v>
      </c>
      <c r="G163" s="26">
        <f t="shared" si="45"/>
        <v>3469174.1638532397</v>
      </c>
      <c r="I163" s="25">
        <f t="shared" si="46"/>
        <v>11374.667126186678</v>
      </c>
      <c r="J163" s="25">
        <f t="shared" si="40"/>
        <v>105421.91780823097</v>
      </c>
      <c r="K163" s="28">
        <f t="shared" si="47"/>
        <v>99.119261824378285</v>
      </c>
      <c r="L163" s="28">
        <f t="shared" si="48"/>
        <v>102.13131661889916</v>
      </c>
      <c r="M163" s="64">
        <f t="shared" si="41"/>
        <v>495596.30912189139</v>
      </c>
      <c r="N163" s="64">
        <f t="shared" si="42"/>
        <v>510656.58309449581</v>
      </c>
    </row>
    <row r="164" spans="1:14" x14ac:dyDescent="0.15">
      <c r="A164" s="23">
        <f t="shared" si="38"/>
        <v>42897</v>
      </c>
      <c r="B164" s="24">
        <f t="shared" si="39"/>
        <v>3469174.1638532397</v>
      </c>
      <c r="C164" s="25">
        <f t="shared" si="43"/>
        <v>441.09589041095859</v>
      </c>
      <c r="D164" s="25">
        <f t="shared" si="44"/>
        <v>603.28848959459572</v>
      </c>
      <c r="E164" s="25">
        <f t="shared" si="36"/>
        <v>162.19259918363713</v>
      </c>
      <c r="F164" s="25">
        <f t="shared" si="37"/>
        <v>3469336.3564524231</v>
      </c>
      <c r="G164" s="26">
        <f t="shared" si="45"/>
        <v>3469336.3564524231</v>
      </c>
      <c r="I164" s="25">
        <f t="shared" si="46"/>
        <v>12857.691789676954</v>
      </c>
      <c r="J164" s="25">
        <f t="shared" si="40"/>
        <v>105863.01369864192</v>
      </c>
      <c r="K164" s="28">
        <f t="shared" si="47"/>
        <v>99.123895898640654</v>
      </c>
      <c r="L164" s="28">
        <f t="shared" si="48"/>
        <v>102.14855343288757</v>
      </c>
      <c r="M164" s="64">
        <f t="shared" si="41"/>
        <v>495619.47949320322</v>
      </c>
      <c r="N164" s="64">
        <f t="shared" si="42"/>
        <v>510742.76716443786</v>
      </c>
    </row>
    <row r="165" spans="1:14" x14ac:dyDescent="0.15">
      <c r="A165" s="23">
        <f t="shared" si="38"/>
        <v>42898</v>
      </c>
      <c r="B165" s="24">
        <f t="shared" si="39"/>
        <v>3469336.3564524231</v>
      </c>
      <c r="C165" s="25">
        <f t="shared" si="43"/>
        <v>441.09589041095859</v>
      </c>
      <c r="D165" s="25">
        <f t="shared" si="44"/>
        <v>603.31669484563338</v>
      </c>
      <c r="E165" s="25">
        <f t="shared" si="36"/>
        <v>162.22080443467479</v>
      </c>
      <c r="F165" s="25">
        <f t="shared" si="37"/>
        <v>3469498.5772568579</v>
      </c>
      <c r="G165" s="26">
        <f t="shared" si="45"/>
        <v>3469498.5772568574</v>
      </c>
      <c r="I165" s="25">
        <f t="shared" si="46"/>
        <v>11536.887930621353</v>
      </c>
      <c r="J165" s="25">
        <f t="shared" si="40"/>
        <v>106304.10958905288</v>
      </c>
      <c r="K165" s="28">
        <f t="shared" si="47"/>
        <v>99.128530778767356</v>
      </c>
      <c r="L165" s="28">
        <f t="shared" si="48"/>
        <v>102.16579105274029</v>
      </c>
      <c r="M165" s="64">
        <f t="shared" si="41"/>
        <v>495642.65389383683</v>
      </c>
      <c r="N165" s="64">
        <f t="shared" si="42"/>
        <v>510828.95526370144</v>
      </c>
    </row>
    <row r="166" spans="1:14" x14ac:dyDescent="0.15">
      <c r="A166" s="23">
        <f t="shared" si="38"/>
        <v>42899</v>
      </c>
      <c r="B166" s="24">
        <f t="shared" si="39"/>
        <v>3469498.5772568579</v>
      </c>
      <c r="C166" s="25">
        <f t="shared" si="43"/>
        <v>441.09589041095859</v>
      </c>
      <c r="D166" s="25">
        <f t="shared" si="44"/>
        <v>603.34490500155687</v>
      </c>
      <c r="E166" s="25">
        <f t="shared" si="36"/>
        <v>162.24901459059828</v>
      </c>
      <c r="F166" s="25">
        <f t="shared" si="37"/>
        <v>3469660.8262714483</v>
      </c>
      <c r="G166" s="26">
        <f t="shared" si="45"/>
        <v>3469660.8262714483</v>
      </c>
      <c r="I166" s="25">
        <f t="shared" si="46"/>
        <v>13019.940804267551</v>
      </c>
      <c r="J166" s="25">
        <f t="shared" si="40"/>
        <v>106745.20547946384</v>
      </c>
      <c r="K166" s="28">
        <f t="shared" si="47"/>
        <v>99.133166464898522</v>
      </c>
      <c r="L166" s="28">
        <f t="shared" si="48"/>
        <v>102.18302947859749</v>
      </c>
      <c r="M166" s="64">
        <f t="shared" si="41"/>
        <v>495665.83232449263</v>
      </c>
      <c r="N166" s="64">
        <f t="shared" si="42"/>
        <v>510915.14739298745</v>
      </c>
    </row>
    <row r="167" spans="1:14" x14ac:dyDescent="0.15">
      <c r="A167" s="23">
        <f t="shared" si="38"/>
        <v>42900</v>
      </c>
      <c r="B167" s="24">
        <f t="shared" si="39"/>
        <v>3469660.8262714483</v>
      </c>
      <c r="C167" s="25">
        <f t="shared" si="43"/>
        <v>441.09589041095859</v>
      </c>
      <c r="D167" s="25">
        <f t="shared" si="44"/>
        <v>603.37312006321918</v>
      </c>
      <c r="E167" s="25">
        <f t="shared" si="36"/>
        <v>162.27722965226059</v>
      </c>
      <c r="F167" s="25">
        <f t="shared" si="37"/>
        <v>3469823.1035011006</v>
      </c>
      <c r="G167" s="26">
        <f t="shared" si="45"/>
        <v>3469823.1035011006</v>
      </c>
      <c r="I167" s="25">
        <f t="shared" si="46"/>
        <v>11699.165160273613</v>
      </c>
      <c r="J167" s="25">
        <f t="shared" si="40"/>
        <v>107186.3013698748</v>
      </c>
      <c r="K167" s="28">
        <f t="shared" si="47"/>
        <v>99.137802957174301</v>
      </c>
      <c r="L167" s="28">
        <f t="shared" si="48"/>
        <v>102.20026871059929</v>
      </c>
      <c r="M167" s="64">
        <f t="shared" si="41"/>
        <v>495689.01478587149</v>
      </c>
      <c r="N167" s="64">
        <f t="shared" si="42"/>
        <v>511001.34355299646</v>
      </c>
    </row>
    <row r="168" spans="1:14" x14ac:dyDescent="0.15">
      <c r="A168" s="23">
        <f t="shared" si="38"/>
        <v>42901</v>
      </c>
      <c r="B168" s="24">
        <f t="shared" si="39"/>
        <v>3469823.1035011006</v>
      </c>
      <c r="C168" s="25">
        <f t="shared" si="43"/>
        <v>441.09589041095859</v>
      </c>
      <c r="D168" s="25">
        <f t="shared" si="44"/>
        <v>603.40134003147352</v>
      </c>
      <c r="E168" s="25">
        <f t="shared" si="36"/>
        <v>162.30544962051493</v>
      </c>
      <c r="F168" s="25">
        <f t="shared" si="37"/>
        <v>3469985.4089507209</v>
      </c>
      <c r="G168" s="26">
        <f t="shared" si="45"/>
        <v>3469985.4089507209</v>
      </c>
      <c r="I168" s="25">
        <f t="shared" si="46"/>
        <v>13182.246253888066</v>
      </c>
      <c r="J168" s="25">
        <f t="shared" si="40"/>
        <v>107627.39726028575</v>
      </c>
      <c r="K168" s="28">
        <f t="shared" si="47"/>
        <v>99.142440255734883</v>
      </c>
      <c r="L168" s="28">
        <f t="shared" si="48"/>
        <v>102.2175087488859</v>
      </c>
      <c r="M168" s="64">
        <f t="shared" si="41"/>
        <v>495712.20127867436</v>
      </c>
      <c r="N168" s="64">
        <f t="shared" si="42"/>
        <v>511087.54374442948</v>
      </c>
    </row>
    <row r="169" spans="1:14" x14ac:dyDescent="0.15">
      <c r="A169" s="23">
        <f t="shared" si="38"/>
        <v>42902</v>
      </c>
      <c r="B169" s="24">
        <f t="shared" si="39"/>
        <v>3469985.4089507209</v>
      </c>
      <c r="C169" s="25">
        <f t="shared" si="43"/>
        <v>441.09589041095859</v>
      </c>
      <c r="D169" s="25">
        <f t="shared" si="44"/>
        <v>603.4295649071729</v>
      </c>
      <c r="E169" s="25">
        <f t="shared" si="36"/>
        <v>162.33367449621431</v>
      </c>
      <c r="F169" s="25">
        <f t="shared" si="37"/>
        <v>3470147.742625217</v>
      </c>
      <c r="G169" s="26">
        <f t="shared" si="45"/>
        <v>3470147.742625217</v>
      </c>
      <c r="I169" s="25">
        <f t="shared" si="46"/>
        <v>11861.498834769827</v>
      </c>
      <c r="J169" s="25">
        <f t="shared" si="40"/>
        <v>108068.49315069671</v>
      </c>
      <c r="K169" s="28">
        <f t="shared" si="47"/>
        <v>99.147078360720485</v>
      </c>
      <c r="L169" s="28">
        <f t="shared" si="48"/>
        <v>102.23474959359753</v>
      </c>
      <c r="M169" s="64">
        <f t="shared" si="41"/>
        <v>495735.39180360246</v>
      </c>
      <c r="N169" s="64">
        <f t="shared" si="42"/>
        <v>511173.74796798767</v>
      </c>
    </row>
    <row r="170" spans="1:14" x14ac:dyDescent="0.15">
      <c r="A170" s="23">
        <f t="shared" si="38"/>
        <v>42903</v>
      </c>
      <c r="B170" s="24">
        <f t="shared" si="39"/>
        <v>3470147.742625217</v>
      </c>
      <c r="C170" s="25">
        <f t="shared" si="43"/>
        <v>441.09589041095859</v>
      </c>
      <c r="D170" s="25">
        <f t="shared" si="44"/>
        <v>603.45779469117088</v>
      </c>
      <c r="E170" s="25">
        <f t="shared" si="36"/>
        <v>162.36190428021229</v>
      </c>
      <c r="F170" s="25">
        <f t="shared" si="37"/>
        <v>3470310.1045294972</v>
      </c>
      <c r="G170" s="26">
        <f t="shared" si="45"/>
        <v>3470310.1045294967</v>
      </c>
      <c r="I170" s="25">
        <f t="shared" si="46"/>
        <v>13344.608158168279</v>
      </c>
      <c r="J170" s="25">
        <f t="shared" si="40"/>
        <v>108509.58904110767</v>
      </c>
      <c r="K170" s="28">
        <f t="shared" si="47"/>
        <v>99.151717272271327</v>
      </c>
      <c r="L170" s="28">
        <f t="shared" si="48"/>
        <v>102.2519912448744</v>
      </c>
      <c r="M170" s="64">
        <f t="shared" si="41"/>
        <v>495758.5863613566</v>
      </c>
      <c r="N170" s="64">
        <f t="shared" si="42"/>
        <v>511259.95622437203</v>
      </c>
    </row>
    <row r="171" spans="1:14" x14ac:dyDescent="0.15">
      <c r="A171" s="23">
        <f t="shared" si="38"/>
        <v>42904</v>
      </c>
      <c r="B171" s="24">
        <f t="shared" si="39"/>
        <v>3470310.1045294972</v>
      </c>
      <c r="C171" s="25">
        <f t="shared" si="43"/>
        <v>441.09589041095859</v>
      </c>
      <c r="D171" s="25">
        <f t="shared" si="44"/>
        <v>603.48602938432111</v>
      </c>
      <c r="E171" s="25">
        <f t="shared" si="36"/>
        <v>162.39013897336253</v>
      </c>
      <c r="F171" s="25">
        <f t="shared" si="37"/>
        <v>3470472.4946684707</v>
      </c>
      <c r="G171" s="26">
        <f t="shared" si="45"/>
        <v>3470472.4946684702</v>
      </c>
      <c r="I171" s="25">
        <f t="shared" si="46"/>
        <v>12023.888973743189</v>
      </c>
      <c r="J171" s="25">
        <f t="shared" si="40"/>
        <v>108950.68493151863</v>
      </c>
      <c r="K171" s="28">
        <f t="shared" si="47"/>
        <v>99.156356990527712</v>
      </c>
      <c r="L171" s="28">
        <f t="shared" si="48"/>
        <v>102.26923370285681</v>
      </c>
      <c r="M171" s="64">
        <f t="shared" si="41"/>
        <v>495781.78495263861</v>
      </c>
      <c r="N171" s="64">
        <f t="shared" si="42"/>
        <v>511346.16851428407</v>
      </c>
    </row>
    <row r="172" spans="1:14" x14ac:dyDescent="0.15">
      <c r="A172" s="23">
        <f t="shared" si="38"/>
        <v>42905</v>
      </c>
      <c r="B172" s="24">
        <f t="shared" si="39"/>
        <v>3470472.4946684707</v>
      </c>
      <c r="C172" s="25">
        <f t="shared" si="43"/>
        <v>441.09589041095859</v>
      </c>
      <c r="D172" s="25">
        <f t="shared" si="44"/>
        <v>603.51426898747718</v>
      </c>
      <c r="E172" s="25">
        <f t="shared" si="36"/>
        <v>162.41837857651859</v>
      </c>
      <c r="F172" s="25">
        <f t="shared" si="37"/>
        <v>3470634.9130470473</v>
      </c>
      <c r="G172" s="26">
        <f t="shared" si="45"/>
        <v>3470634.9130470469</v>
      </c>
      <c r="I172" s="25">
        <f t="shared" si="46"/>
        <v>13507.026536744797</v>
      </c>
      <c r="J172" s="25">
        <f t="shared" si="40"/>
        <v>109391.78082192958</v>
      </c>
      <c r="K172" s="28">
        <f t="shared" si="47"/>
        <v>99.160997515629916</v>
      </c>
      <c r="L172" s="28">
        <f t="shared" si="48"/>
        <v>102.28647696768505</v>
      </c>
      <c r="M172" s="64">
        <f t="shared" si="41"/>
        <v>495804.98757814959</v>
      </c>
      <c r="N172" s="64">
        <f t="shared" si="42"/>
        <v>511432.38483842521</v>
      </c>
    </row>
    <row r="173" spans="1:14" x14ac:dyDescent="0.15">
      <c r="A173" s="23">
        <f t="shared" si="38"/>
        <v>42906</v>
      </c>
      <c r="B173" s="24">
        <f t="shared" si="39"/>
        <v>3470634.9130470473</v>
      </c>
      <c r="C173" s="25">
        <f t="shared" si="43"/>
        <v>441.09589041095859</v>
      </c>
      <c r="D173" s="25">
        <f t="shared" si="44"/>
        <v>603.54251350149286</v>
      </c>
      <c r="E173" s="25">
        <f t="shared" si="36"/>
        <v>162.44662309053427</v>
      </c>
      <c r="F173" s="25">
        <f t="shared" si="37"/>
        <v>3470797.359670138</v>
      </c>
      <c r="G173" s="26">
        <f t="shared" si="45"/>
        <v>3470797.3596701375</v>
      </c>
      <c r="I173" s="25">
        <f t="shared" si="46"/>
        <v>12186.335596833724</v>
      </c>
      <c r="J173" s="25">
        <f t="shared" si="40"/>
        <v>109832.87671234054</v>
      </c>
      <c r="K173" s="28">
        <f t="shared" si="47"/>
        <v>99.165638847718213</v>
      </c>
      <c r="L173" s="28">
        <f t="shared" si="48"/>
        <v>102.30372103949937</v>
      </c>
      <c r="M173" s="64">
        <f t="shared" si="41"/>
        <v>495828.19423859107</v>
      </c>
      <c r="N173" s="64">
        <f t="shared" si="42"/>
        <v>511518.60519749689</v>
      </c>
    </row>
    <row r="174" spans="1:14" x14ac:dyDescent="0.15">
      <c r="A174" s="23">
        <f t="shared" si="38"/>
        <v>42907</v>
      </c>
      <c r="B174" s="24">
        <f t="shared" si="39"/>
        <v>3470797.359670138</v>
      </c>
      <c r="C174" s="25">
        <f t="shared" si="43"/>
        <v>441.09589041095859</v>
      </c>
      <c r="D174" s="25">
        <f t="shared" si="44"/>
        <v>603.57076292722229</v>
      </c>
      <c r="E174" s="25">
        <f t="shared" si="36"/>
        <v>162.4748725162637</v>
      </c>
      <c r="F174" s="25">
        <f t="shared" si="37"/>
        <v>3470959.8345426545</v>
      </c>
      <c r="G174" s="26">
        <f t="shared" si="45"/>
        <v>3470959.834542654</v>
      </c>
      <c r="I174" s="25">
        <f t="shared" si="46"/>
        <v>13669.501409261062</v>
      </c>
      <c r="J174" s="25">
        <f t="shared" si="40"/>
        <v>110273.9726027515</v>
      </c>
      <c r="K174" s="28">
        <f t="shared" si="47"/>
        <v>99.170280986932966</v>
      </c>
      <c r="L174" s="28">
        <f t="shared" si="48"/>
        <v>102.32096591844015</v>
      </c>
      <c r="M174" s="64">
        <f t="shared" si="41"/>
        <v>495851.40493466484</v>
      </c>
      <c r="N174" s="64">
        <f t="shared" si="42"/>
        <v>511604.82959220075</v>
      </c>
    </row>
    <row r="175" spans="1:14" x14ac:dyDescent="0.15">
      <c r="A175" s="23">
        <f t="shared" si="38"/>
        <v>42908</v>
      </c>
      <c r="B175" s="24">
        <f t="shared" si="39"/>
        <v>3470959.8345426545</v>
      </c>
      <c r="C175" s="25">
        <f t="shared" si="43"/>
        <v>441.09589041095859</v>
      </c>
      <c r="D175" s="25">
        <f t="shared" si="44"/>
        <v>603.59901726551948</v>
      </c>
      <c r="E175" s="25">
        <f t="shared" si="36"/>
        <v>162.50312685456089</v>
      </c>
      <c r="F175" s="25">
        <f t="shared" si="37"/>
        <v>3471122.337669509</v>
      </c>
      <c r="G175" s="26">
        <f t="shared" si="45"/>
        <v>3471122.337669509</v>
      </c>
      <c r="I175" s="25">
        <f t="shared" si="46"/>
        <v>12348.838723688285</v>
      </c>
      <c r="J175" s="25">
        <f t="shared" si="40"/>
        <v>110715.06849316246</v>
      </c>
      <c r="K175" s="28">
        <f t="shared" si="47"/>
        <v>99.174923933414533</v>
      </c>
      <c r="L175" s="28">
        <f t="shared" si="48"/>
        <v>102.33821160464774</v>
      </c>
      <c r="M175" s="64">
        <f t="shared" si="41"/>
        <v>495874.61966707266</v>
      </c>
      <c r="N175" s="64">
        <f t="shared" si="42"/>
        <v>511691.05802323873</v>
      </c>
    </row>
    <row r="176" spans="1:14" x14ac:dyDescent="0.15">
      <c r="A176" s="23">
        <f t="shared" si="38"/>
        <v>42909</v>
      </c>
      <c r="B176" s="24">
        <f t="shared" si="39"/>
        <v>3471122.337669509</v>
      </c>
      <c r="C176" s="25">
        <f t="shared" si="43"/>
        <v>441.09589041095859</v>
      </c>
      <c r="D176" s="25">
        <f t="shared" si="44"/>
        <v>603.62727651723878</v>
      </c>
      <c r="E176" s="25">
        <f t="shared" si="36"/>
        <v>162.53138610628019</v>
      </c>
      <c r="F176" s="25">
        <f t="shared" si="37"/>
        <v>3471284.8690556153</v>
      </c>
      <c r="G176" s="26">
        <f t="shared" si="45"/>
        <v>3471284.8690556153</v>
      </c>
      <c r="I176" s="25">
        <f t="shared" si="46"/>
        <v>13832.032795367342</v>
      </c>
      <c r="J176" s="25">
        <f t="shared" si="40"/>
        <v>111156.16438357341</v>
      </c>
      <c r="K176" s="28">
        <f t="shared" si="47"/>
        <v>99.17956768730329</v>
      </c>
      <c r="L176" s="28">
        <f t="shared" si="48"/>
        <v>102.35545809826253</v>
      </c>
      <c r="M176" s="64">
        <f t="shared" si="41"/>
        <v>495897.83843651647</v>
      </c>
      <c r="N176" s="64">
        <f t="shared" si="42"/>
        <v>511777.29049131268</v>
      </c>
    </row>
    <row r="177" spans="1:14" x14ac:dyDescent="0.15">
      <c r="A177" s="23">
        <f t="shared" si="38"/>
        <v>42910</v>
      </c>
      <c r="B177" s="24">
        <f t="shared" si="39"/>
        <v>3471284.8690556153</v>
      </c>
      <c r="C177" s="25">
        <f t="shared" si="43"/>
        <v>441.09589041095859</v>
      </c>
      <c r="D177" s="25">
        <f t="shared" si="44"/>
        <v>603.65554068323468</v>
      </c>
      <c r="E177" s="25">
        <f t="shared" si="36"/>
        <v>162.55965027227609</v>
      </c>
      <c r="F177" s="25">
        <f t="shared" si="37"/>
        <v>3471447.4287058874</v>
      </c>
      <c r="G177" s="26">
        <f t="shared" si="45"/>
        <v>3471447.4287058874</v>
      </c>
      <c r="I177" s="25">
        <f t="shared" si="46"/>
        <v>12511.398373960561</v>
      </c>
      <c r="J177" s="25">
        <f t="shared" si="40"/>
        <v>111597.26027398437</v>
      </c>
      <c r="K177" s="28">
        <f t="shared" si="47"/>
        <v>99.184212248739641</v>
      </c>
      <c r="L177" s="28">
        <f t="shared" si="48"/>
        <v>102.3727053994249</v>
      </c>
      <c r="M177" s="64">
        <f t="shared" si="41"/>
        <v>495921.06124369823</v>
      </c>
      <c r="N177" s="64">
        <f t="shared" si="42"/>
        <v>511863.52699712449</v>
      </c>
    </row>
    <row r="178" spans="1:14" x14ac:dyDescent="0.15">
      <c r="A178" s="23">
        <f t="shared" si="38"/>
        <v>42911</v>
      </c>
      <c r="B178" s="24">
        <f t="shared" si="39"/>
        <v>3471447.4287058874</v>
      </c>
      <c r="C178" s="25">
        <f t="shared" si="43"/>
        <v>441.09589041095859</v>
      </c>
      <c r="D178" s="25">
        <f t="shared" si="44"/>
        <v>603.68380976436174</v>
      </c>
      <c r="E178" s="25">
        <f t="shared" si="36"/>
        <v>162.58791935340315</v>
      </c>
      <c r="F178" s="25">
        <f t="shared" si="37"/>
        <v>3471610.0166252409</v>
      </c>
      <c r="G178" s="26">
        <f t="shared" si="45"/>
        <v>3471610.0166252404</v>
      </c>
      <c r="I178" s="25">
        <f t="shared" si="46"/>
        <v>13994.620714720746</v>
      </c>
      <c r="J178" s="25">
        <f t="shared" si="40"/>
        <v>112038.35616439533</v>
      </c>
      <c r="K178" s="28">
        <f t="shared" si="47"/>
        <v>99.188857617864016</v>
      </c>
      <c r="L178" s="28">
        <f t="shared" si="48"/>
        <v>102.38995350827531</v>
      </c>
      <c r="M178" s="64">
        <f t="shared" si="41"/>
        <v>495944.28808932006</v>
      </c>
      <c r="N178" s="64">
        <f t="shared" si="42"/>
        <v>511949.76754137658</v>
      </c>
    </row>
    <row r="179" spans="1:14" x14ac:dyDescent="0.15">
      <c r="A179" s="23">
        <f t="shared" si="38"/>
        <v>42912</v>
      </c>
      <c r="B179" s="24">
        <f t="shared" si="39"/>
        <v>3471610.0166252409</v>
      </c>
      <c r="C179" s="25">
        <f t="shared" si="43"/>
        <v>441.09589041095859</v>
      </c>
      <c r="D179" s="25">
        <f t="shared" si="44"/>
        <v>603.71208376147467</v>
      </c>
      <c r="E179" s="25">
        <f t="shared" si="36"/>
        <v>162.61619335051608</v>
      </c>
      <c r="F179" s="25">
        <f t="shared" si="37"/>
        <v>3471772.6328185913</v>
      </c>
      <c r="G179" s="26">
        <f t="shared" si="45"/>
        <v>3471772.6328185913</v>
      </c>
      <c r="I179" s="25">
        <f t="shared" si="46"/>
        <v>12674.014567311076</v>
      </c>
      <c r="J179" s="25">
        <f t="shared" si="40"/>
        <v>112479.45205480629</v>
      </c>
      <c r="K179" s="28">
        <f t="shared" si="47"/>
        <v>99.193503794816891</v>
      </c>
      <c r="L179" s="28">
        <f t="shared" si="48"/>
        <v>102.40720242495421</v>
      </c>
      <c r="M179" s="64">
        <f t="shared" si="41"/>
        <v>495967.51897408447</v>
      </c>
      <c r="N179" s="64">
        <f t="shared" si="42"/>
        <v>512036.01212477102</v>
      </c>
    </row>
    <row r="180" spans="1:14" x14ac:dyDescent="0.15">
      <c r="A180" s="23">
        <f t="shared" si="38"/>
        <v>42913</v>
      </c>
      <c r="B180" s="24">
        <f t="shared" si="39"/>
        <v>3471772.6328185913</v>
      </c>
      <c r="C180" s="25">
        <f t="shared" si="43"/>
        <v>441.09589041095859</v>
      </c>
      <c r="D180" s="25">
        <f t="shared" si="44"/>
        <v>603.74036267542829</v>
      </c>
      <c r="E180" s="25">
        <f t="shared" si="36"/>
        <v>162.6444722644697</v>
      </c>
      <c r="F180" s="25">
        <f t="shared" si="37"/>
        <v>3471935.277290856</v>
      </c>
      <c r="G180" s="26">
        <f t="shared" si="45"/>
        <v>3471935.2772908555</v>
      </c>
      <c r="I180" s="25">
        <f t="shared" si="46"/>
        <v>14157.265186985216</v>
      </c>
      <c r="J180" s="25">
        <f t="shared" si="40"/>
        <v>112920.54794521724</v>
      </c>
      <c r="K180" s="28">
        <f t="shared" si="47"/>
        <v>99.198150779738725</v>
      </c>
      <c r="L180" s="28">
        <f t="shared" si="48"/>
        <v>102.42445214960208</v>
      </c>
      <c r="M180" s="64">
        <f t="shared" si="41"/>
        <v>495990.7538986936</v>
      </c>
      <c r="N180" s="64">
        <f t="shared" si="42"/>
        <v>512122.26074801036</v>
      </c>
    </row>
    <row r="181" spans="1:14" x14ac:dyDescent="0.15">
      <c r="A181" s="23">
        <f t="shared" si="38"/>
        <v>42914</v>
      </c>
      <c r="B181" s="24">
        <f t="shared" si="39"/>
        <v>3471935.277290856</v>
      </c>
      <c r="C181" s="25">
        <f t="shared" si="43"/>
        <v>441.09589041095859</v>
      </c>
      <c r="D181" s="25">
        <f t="shared" si="44"/>
        <v>603.76864650707785</v>
      </c>
      <c r="E181" s="25">
        <f t="shared" si="36"/>
        <v>162.67275609611926</v>
      </c>
      <c r="F181" s="25">
        <f t="shared" si="37"/>
        <v>3472097.9500469523</v>
      </c>
      <c r="G181" s="26">
        <f t="shared" si="45"/>
        <v>3472097.9500469519</v>
      </c>
      <c r="I181" s="25">
        <f t="shared" si="46"/>
        <v>12836.687323407195</v>
      </c>
      <c r="J181" s="25">
        <f t="shared" si="40"/>
        <v>113361.6438356282</v>
      </c>
      <c r="K181" s="28">
        <f t="shared" si="47"/>
        <v>99.202798572770064</v>
      </c>
      <c r="L181" s="28">
        <f t="shared" si="48"/>
        <v>102.44170268235945</v>
      </c>
      <c r="M181" s="64">
        <f t="shared" si="41"/>
        <v>496013.99286385032</v>
      </c>
      <c r="N181" s="64">
        <f t="shared" si="42"/>
        <v>512208.51341179723</v>
      </c>
    </row>
    <row r="182" spans="1:14" x14ac:dyDescent="0.15">
      <c r="A182" s="23">
        <f t="shared" si="38"/>
        <v>42915</v>
      </c>
      <c r="B182" s="24">
        <f t="shared" si="39"/>
        <v>3472097.9500469523</v>
      </c>
      <c r="C182" s="25">
        <f t="shared" si="43"/>
        <v>441.09589041095859</v>
      </c>
      <c r="D182" s="25">
        <f t="shared" si="44"/>
        <v>603.79693525727851</v>
      </c>
      <c r="E182" s="25">
        <f t="shared" si="36"/>
        <v>162.70104484631992</v>
      </c>
      <c r="F182" s="25">
        <f t="shared" si="37"/>
        <v>3472260.6510917987</v>
      </c>
      <c r="G182" s="26">
        <f t="shared" si="45"/>
        <v>3472260.6510917987</v>
      </c>
      <c r="I182" s="25">
        <f t="shared" si="46"/>
        <v>14319.966231831537</v>
      </c>
      <c r="J182" s="25">
        <f t="shared" si="40"/>
        <v>113802.73972603916</v>
      </c>
      <c r="K182" s="28">
        <f t="shared" si="47"/>
        <v>99.207447174051396</v>
      </c>
      <c r="L182" s="28">
        <f t="shared" si="48"/>
        <v>102.4589540233668</v>
      </c>
      <c r="M182" s="64">
        <f t="shared" si="41"/>
        <v>496037.23587025696</v>
      </c>
      <c r="N182" s="64">
        <f t="shared" si="42"/>
        <v>512294.77011683397</v>
      </c>
    </row>
    <row r="183" spans="1:14" x14ac:dyDescent="0.15">
      <c r="A183" s="23">
        <f t="shared" si="38"/>
        <v>42916</v>
      </c>
      <c r="B183" s="24">
        <f t="shared" si="39"/>
        <v>3472260.6510917987</v>
      </c>
      <c r="C183" s="25">
        <f t="shared" si="43"/>
        <v>441.09589041095859</v>
      </c>
      <c r="D183" s="25">
        <f t="shared" si="44"/>
        <v>603.82522892688542</v>
      </c>
      <c r="E183" s="25">
        <f t="shared" si="36"/>
        <v>162.72933851592683</v>
      </c>
      <c r="F183" s="25">
        <f t="shared" si="37"/>
        <v>3472423.3804303147</v>
      </c>
      <c r="G183" s="26">
        <f t="shared" si="45"/>
        <v>3472423.3804303142</v>
      </c>
      <c r="I183" s="25">
        <f t="shared" si="46"/>
        <v>12999.416661923122</v>
      </c>
      <c r="J183" s="25">
        <f t="shared" si="40"/>
        <v>114243.83561645012</v>
      </c>
      <c r="K183" s="28">
        <f t="shared" si="47"/>
        <v>99.212096583723266</v>
      </c>
      <c r="L183" s="28">
        <f t="shared" si="48"/>
        <v>102.47620617276471</v>
      </c>
      <c r="M183" s="64">
        <f t="shared" si="41"/>
        <v>496060.48291861633</v>
      </c>
      <c r="N183" s="64">
        <f t="shared" si="42"/>
        <v>512381.03086382354</v>
      </c>
    </row>
    <row r="184" spans="1:14" x14ac:dyDescent="0.15">
      <c r="A184" s="23">
        <f t="shared" si="38"/>
        <v>42917</v>
      </c>
      <c r="B184" s="24">
        <f t="shared" si="39"/>
        <v>3472423.3804303147</v>
      </c>
      <c r="C184" s="25">
        <f t="shared" si="43"/>
        <v>441.09589041095859</v>
      </c>
      <c r="D184" s="25">
        <f t="shared" si="44"/>
        <v>603.85352751675407</v>
      </c>
      <c r="E184" s="25">
        <f t="shared" si="36"/>
        <v>162.75763710579548</v>
      </c>
      <c r="F184" s="25">
        <f t="shared" si="37"/>
        <v>3472586.1380674206</v>
      </c>
      <c r="G184" s="26">
        <f t="shared" si="45"/>
        <v>3472586.1380674201</v>
      </c>
      <c r="I184" s="25">
        <f t="shared" si="46"/>
        <v>14482.723868937332</v>
      </c>
      <c r="J184" s="25">
        <f t="shared" si="40"/>
        <v>114684.93150686107</v>
      </c>
      <c r="K184" s="28">
        <f t="shared" si="47"/>
        <v>99.216746801926291</v>
      </c>
      <c r="L184" s="28">
        <f t="shared" si="48"/>
        <v>102.49345913069375</v>
      </c>
      <c r="M184" s="64">
        <f t="shared" si="41"/>
        <v>496083.73400963144</v>
      </c>
      <c r="N184" s="64">
        <f t="shared" si="42"/>
        <v>512467.29565346875</v>
      </c>
    </row>
    <row r="185" spans="1:14" x14ac:dyDescent="0.15">
      <c r="A185" s="23">
        <f t="shared" si="38"/>
        <v>42918</v>
      </c>
      <c r="B185" s="24">
        <f t="shared" si="39"/>
        <v>3472586.1380674206</v>
      </c>
      <c r="C185" s="25">
        <f t="shared" si="43"/>
        <v>441.09589041095859</v>
      </c>
      <c r="D185" s="25">
        <f t="shared" si="44"/>
        <v>603.8818310277403</v>
      </c>
      <c r="E185" s="25">
        <f t="shared" si="36"/>
        <v>162.78594061678172</v>
      </c>
      <c r="F185" s="25">
        <f t="shared" si="37"/>
        <v>3472748.9240080374</v>
      </c>
      <c r="G185" s="26">
        <f t="shared" si="45"/>
        <v>3472748.924008037</v>
      </c>
      <c r="I185" s="25">
        <f t="shared" si="46"/>
        <v>13162.202602539903</v>
      </c>
      <c r="J185" s="25">
        <f t="shared" si="40"/>
        <v>115126.02739727203</v>
      </c>
      <c r="K185" s="28">
        <f t="shared" si="47"/>
        <v>99.221397828801059</v>
      </c>
      <c r="L185" s="28">
        <f t="shared" si="48"/>
        <v>102.51071289729455</v>
      </c>
      <c r="M185" s="64">
        <f t="shared" si="41"/>
        <v>496106.98914400535</v>
      </c>
      <c r="N185" s="64">
        <f t="shared" si="42"/>
        <v>512553.56448647275</v>
      </c>
    </row>
    <row r="186" spans="1:14" x14ac:dyDescent="0.15">
      <c r="A186" s="23">
        <f t="shared" si="38"/>
        <v>42919</v>
      </c>
      <c r="B186" s="24">
        <f t="shared" si="39"/>
        <v>3472748.9240080374</v>
      </c>
      <c r="C186" s="25">
        <f t="shared" si="43"/>
        <v>441.09589041095859</v>
      </c>
      <c r="D186" s="25">
        <f t="shared" si="44"/>
        <v>603.91013946069972</v>
      </c>
      <c r="E186" s="25">
        <f t="shared" si="36"/>
        <v>162.81424904974114</v>
      </c>
      <c r="F186" s="25">
        <f t="shared" si="37"/>
        <v>3472911.7382570873</v>
      </c>
      <c r="G186" s="26">
        <f t="shared" si="45"/>
        <v>3472911.7382570868</v>
      </c>
      <c r="I186" s="25">
        <f t="shared" si="46"/>
        <v>14645.538117987073</v>
      </c>
      <c r="J186" s="25">
        <f t="shared" si="40"/>
        <v>115567.12328768299</v>
      </c>
      <c r="K186" s="28">
        <f t="shared" si="47"/>
        <v>99.226049664488187</v>
      </c>
      <c r="L186" s="28">
        <f t="shared" si="48"/>
        <v>102.5279674727077</v>
      </c>
      <c r="M186" s="64">
        <f t="shared" si="41"/>
        <v>496130.24832244089</v>
      </c>
      <c r="N186" s="64">
        <f t="shared" si="42"/>
        <v>512639.83736353851</v>
      </c>
    </row>
    <row r="187" spans="1:14" x14ac:dyDescent="0.15">
      <c r="A187" s="23">
        <f t="shared" si="38"/>
        <v>42920</v>
      </c>
      <c r="B187" s="24">
        <f t="shared" si="39"/>
        <v>3472911.7382570873</v>
      </c>
      <c r="C187" s="25">
        <f t="shared" si="43"/>
        <v>441.09589041095859</v>
      </c>
      <c r="D187" s="25">
        <f t="shared" si="44"/>
        <v>603.93845281648828</v>
      </c>
      <c r="E187" s="25">
        <f t="shared" si="36"/>
        <v>162.84256240552969</v>
      </c>
      <c r="F187" s="25">
        <f t="shared" si="37"/>
        <v>3473074.5808194927</v>
      </c>
      <c r="G187" s="26">
        <f t="shared" si="45"/>
        <v>3473074.5808194927</v>
      </c>
      <c r="I187" s="25">
        <f t="shared" si="46"/>
        <v>13325.045164945432</v>
      </c>
      <c r="J187" s="25">
        <f t="shared" si="40"/>
        <v>116008.21917809395</v>
      </c>
      <c r="K187" s="28">
        <f t="shared" si="47"/>
        <v>99.230702309128361</v>
      </c>
      <c r="L187" s="28">
        <f t="shared" si="48"/>
        <v>102.5452228570739</v>
      </c>
      <c r="M187" s="64">
        <f t="shared" si="41"/>
        <v>496153.51154564181</v>
      </c>
      <c r="N187" s="64">
        <f t="shared" si="42"/>
        <v>512726.11428536946</v>
      </c>
    </row>
    <row r="188" spans="1:14" x14ac:dyDescent="0.15">
      <c r="A188" s="23">
        <f t="shared" si="38"/>
        <v>42921</v>
      </c>
      <c r="B188" s="24">
        <f t="shared" si="39"/>
        <v>3473074.5808194927</v>
      </c>
      <c r="C188" s="25">
        <f t="shared" si="43"/>
        <v>441.09589041095859</v>
      </c>
      <c r="D188" s="25">
        <f t="shared" si="44"/>
        <v>603.96677109596203</v>
      </c>
      <c r="E188" s="25">
        <f t="shared" si="36"/>
        <v>162.87088068500344</v>
      </c>
      <c r="F188" s="25">
        <f t="shared" si="37"/>
        <v>3473237.4517001775</v>
      </c>
      <c r="G188" s="26">
        <f t="shared" si="45"/>
        <v>3473237.4517001775</v>
      </c>
      <c r="I188" s="25">
        <f t="shared" si="46"/>
        <v>14808.408998672076</v>
      </c>
      <c r="J188" s="25">
        <f t="shared" si="40"/>
        <v>116449.3150685049</v>
      </c>
      <c r="K188" s="28">
        <f t="shared" si="47"/>
        <v>99.235355762862213</v>
      </c>
      <c r="L188" s="28">
        <f t="shared" si="48"/>
        <v>102.56247905053378</v>
      </c>
      <c r="M188" s="64">
        <f t="shared" si="41"/>
        <v>496176.77881431102</v>
      </c>
      <c r="N188" s="64">
        <f t="shared" si="42"/>
        <v>512812.39525266894</v>
      </c>
    </row>
    <row r="189" spans="1:14" x14ac:dyDescent="0.15">
      <c r="A189" s="23">
        <f t="shared" si="38"/>
        <v>42922</v>
      </c>
      <c r="B189" s="24">
        <f t="shared" si="39"/>
        <v>3473237.4517001775</v>
      </c>
      <c r="C189" s="25">
        <f t="shared" si="43"/>
        <v>441.09589041095859</v>
      </c>
      <c r="D189" s="25">
        <f t="shared" si="44"/>
        <v>603.99509429997738</v>
      </c>
      <c r="E189" s="25">
        <f t="shared" si="36"/>
        <v>162.89920388901879</v>
      </c>
      <c r="F189" s="25">
        <f t="shared" si="37"/>
        <v>3473400.3509040666</v>
      </c>
      <c r="G189" s="26">
        <f t="shared" si="45"/>
        <v>3473400.3509040661</v>
      </c>
      <c r="I189" s="25">
        <f t="shared" si="46"/>
        <v>13487.944368834451</v>
      </c>
      <c r="J189" s="25">
        <f t="shared" si="40"/>
        <v>116890.41095891586</v>
      </c>
      <c r="K189" s="28">
        <f t="shared" si="47"/>
        <v>99.240010025830458</v>
      </c>
      <c r="L189" s="28">
        <f t="shared" si="48"/>
        <v>102.57973605322806</v>
      </c>
      <c r="M189" s="64">
        <f t="shared" si="41"/>
        <v>496200.05012915231</v>
      </c>
      <c r="N189" s="64">
        <f t="shared" si="42"/>
        <v>512898.68026614032</v>
      </c>
    </row>
    <row r="190" spans="1:14" x14ac:dyDescent="0.15">
      <c r="A190" s="23">
        <f t="shared" si="38"/>
        <v>42923</v>
      </c>
      <c r="B190" s="24">
        <f t="shared" si="39"/>
        <v>3473400.3509040666</v>
      </c>
      <c r="C190" s="25">
        <f t="shared" si="43"/>
        <v>441.09589041095859</v>
      </c>
      <c r="D190" s="25">
        <f t="shared" si="44"/>
        <v>604.02342242939051</v>
      </c>
      <c r="E190" s="25">
        <f t="shared" si="36"/>
        <v>162.92753201843192</v>
      </c>
      <c r="F190" s="25">
        <f t="shared" si="37"/>
        <v>3473563.2784360852</v>
      </c>
      <c r="G190" s="26">
        <f t="shared" si="45"/>
        <v>3473563.2784360847</v>
      </c>
      <c r="I190" s="25">
        <f t="shared" si="46"/>
        <v>14971.336530690507</v>
      </c>
      <c r="J190" s="25">
        <f t="shared" si="40"/>
        <v>117331.50684932682</v>
      </c>
      <c r="K190" s="28">
        <f t="shared" si="47"/>
        <v>99.24466509817384</v>
      </c>
      <c r="L190" s="28">
        <f t="shared" si="48"/>
        <v>102.59699386529746</v>
      </c>
      <c r="M190" s="64">
        <f t="shared" si="41"/>
        <v>496223.32549086923</v>
      </c>
      <c r="N190" s="64">
        <f t="shared" si="42"/>
        <v>512984.96932648733</v>
      </c>
    </row>
    <row r="191" spans="1:14" x14ac:dyDescent="0.15">
      <c r="A191" s="23">
        <f t="shared" si="38"/>
        <v>42924</v>
      </c>
      <c r="B191" s="24">
        <f t="shared" si="39"/>
        <v>3473563.2784360852</v>
      </c>
      <c r="C191" s="25">
        <f t="shared" si="43"/>
        <v>441.09589041095859</v>
      </c>
      <c r="D191" s="25">
        <f t="shared" si="44"/>
        <v>604.05175548505804</v>
      </c>
      <c r="E191" s="25">
        <f t="shared" si="36"/>
        <v>162.95586507409945</v>
      </c>
      <c r="F191" s="25">
        <f t="shared" si="37"/>
        <v>3473726.2343011592</v>
      </c>
      <c r="G191" s="26">
        <f t="shared" si="45"/>
        <v>3473726.2343011592</v>
      </c>
      <c r="I191" s="25">
        <f t="shared" si="46"/>
        <v>13650.900233908551</v>
      </c>
      <c r="J191" s="25">
        <f t="shared" si="40"/>
        <v>117772.60273973778</v>
      </c>
      <c r="K191" s="28">
        <f t="shared" si="47"/>
        <v>99.249320980033119</v>
      </c>
      <c r="L191" s="28">
        <f t="shared" si="48"/>
        <v>102.61425248688278</v>
      </c>
      <c r="M191" s="64">
        <f t="shared" si="41"/>
        <v>496246.60490016558</v>
      </c>
      <c r="N191" s="64">
        <f t="shared" si="42"/>
        <v>513071.26243441389</v>
      </c>
    </row>
    <row r="192" spans="1:14" x14ac:dyDescent="0.15">
      <c r="A192" s="23">
        <f t="shared" si="38"/>
        <v>42925</v>
      </c>
      <c r="B192" s="24">
        <f t="shared" si="39"/>
        <v>3473726.2343011592</v>
      </c>
      <c r="C192" s="25">
        <f t="shared" si="43"/>
        <v>441.09589041095859</v>
      </c>
      <c r="D192" s="25">
        <f t="shared" si="44"/>
        <v>604.0800934678366</v>
      </c>
      <c r="E192" s="25">
        <f t="shared" si="36"/>
        <v>162.98420305687802</v>
      </c>
      <c r="F192" s="25">
        <f t="shared" si="37"/>
        <v>3473889.2185042161</v>
      </c>
      <c r="G192" s="26">
        <f t="shared" si="45"/>
        <v>3473889.2185042156</v>
      </c>
      <c r="I192" s="25">
        <f t="shared" si="46"/>
        <v>15134.320733747385</v>
      </c>
      <c r="J192" s="25">
        <f t="shared" si="40"/>
        <v>118213.69863014873</v>
      </c>
      <c r="K192" s="28">
        <f t="shared" si="47"/>
        <v>99.253977671549023</v>
      </c>
      <c r="L192" s="28">
        <f t="shared" si="48"/>
        <v>102.6315119181247</v>
      </c>
      <c r="M192" s="64">
        <f t="shared" si="41"/>
        <v>496269.88835774513</v>
      </c>
      <c r="N192" s="64">
        <f t="shared" si="42"/>
        <v>513157.55959062354</v>
      </c>
    </row>
    <row r="193" spans="1:14" x14ac:dyDescent="0.15">
      <c r="A193" s="23">
        <f t="shared" si="38"/>
        <v>42926</v>
      </c>
      <c r="B193" s="24">
        <f t="shared" si="39"/>
        <v>3473889.2185042161</v>
      </c>
      <c r="C193" s="25">
        <f t="shared" si="43"/>
        <v>441.09589041095859</v>
      </c>
      <c r="D193" s="25">
        <f t="shared" si="44"/>
        <v>604.10843637858306</v>
      </c>
      <c r="E193" s="25">
        <f t="shared" si="36"/>
        <v>163.01254596762448</v>
      </c>
      <c r="F193" s="25">
        <f t="shared" si="37"/>
        <v>3474052.2310501835</v>
      </c>
      <c r="G193" s="26">
        <f t="shared" si="45"/>
        <v>3474052.2310501835</v>
      </c>
      <c r="I193" s="25">
        <f t="shared" si="46"/>
        <v>13813.912779876175</v>
      </c>
      <c r="J193" s="25">
        <f t="shared" si="40"/>
        <v>118654.79452055969</v>
      </c>
      <c r="K193" s="28">
        <f t="shared" si="47"/>
        <v>99.258635172862384</v>
      </c>
      <c r="L193" s="28">
        <f t="shared" si="48"/>
        <v>102.64877215916408</v>
      </c>
      <c r="M193" s="64">
        <f t="shared" si="41"/>
        <v>496293.17586431192</v>
      </c>
      <c r="N193" s="64">
        <f t="shared" si="42"/>
        <v>513243.86079582042</v>
      </c>
    </row>
    <row r="194" spans="1:14" x14ac:dyDescent="0.15">
      <c r="A194" s="23">
        <f t="shared" si="38"/>
        <v>42927</v>
      </c>
      <c r="B194" s="24">
        <f t="shared" si="39"/>
        <v>3474052.2310501835</v>
      </c>
      <c r="C194" s="25">
        <f t="shared" si="43"/>
        <v>441.09589041095859</v>
      </c>
      <c r="D194" s="25">
        <f t="shared" si="44"/>
        <v>604.13678421815428</v>
      </c>
      <c r="E194" s="25">
        <f t="shared" si="36"/>
        <v>163.04089380719569</v>
      </c>
      <c r="F194" s="25">
        <f t="shared" si="37"/>
        <v>3474215.2719439906</v>
      </c>
      <c r="G194" s="26">
        <f t="shared" si="45"/>
        <v>3474215.2719439906</v>
      </c>
      <c r="I194" s="25">
        <f t="shared" si="46"/>
        <v>15297.361627554581</v>
      </c>
      <c r="J194" s="25">
        <f t="shared" si="40"/>
        <v>119095.89041097065</v>
      </c>
      <c r="K194" s="28">
        <f t="shared" si="47"/>
        <v>99.263293484114016</v>
      </c>
      <c r="L194" s="28">
        <f t="shared" si="48"/>
        <v>102.66603321014175</v>
      </c>
      <c r="M194" s="64">
        <f t="shared" si="41"/>
        <v>496316.46742057009</v>
      </c>
      <c r="N194" s="64">
        <f t="shared" si="42"/>
        <v>513330.16605070874</v>
      </c>
    </row>
    <row r="195" spans="1:14" x14ac:dyDescent="0.15">
      <c r="A195" s="23">
        <f t="shared" si="38"/>
        <v>42928</v>
      </c>
      <c r="B195" s="24">
        <f t="shared" si="39"/>
        <v>3474215.2719439906</v>
      </c>
      <c r="C195" s="25">
        <f t="shared" si="43"/>
        <v>441.09589041095859</v>
      </c>
      <c r="D195" s="25">
        <f t="shared" si="44"/>
        <v>604.16513698740755</v>
      </c>
      <c r="E195" s="25">
        <f t="shared" si="36"/>
        <v>163.06924657644896</v>
      </c>
      <c r="F195" s="25">
        <f t="shared" si="37"/>
        <v>3474378.3411905672</v>
      </c>
      <c r="G195" s="26">
        <f t="shared" si="45"/>
        <v>3474378.3411905668</v>
      </c>
      <c r="I195" s="25">
        <f t="shared" si="46"/>
        <v>13976.982026452624</v>
      </c>
      <c r="J195" s="25">
        <f t="shared" si="40"/>
        <v>119536.98630138161</v>
      </c>
      <c r="K195" s="28">
        <f t="shared" si="47"/>
        <v>99.267952605444762</v>
      </c>
      <c r="L195" s="28">
        <f t="shared" si="48"/>
        <v>102.68329507119853</v>
      </c>
      <c r="M195" s="64">
        <f t="shared" si="41"/>
        <v>496339.76302722382</v>
      </c>
      <c r="N195" s="64">
        <f t="shared" si="42"/>
        <v>513416.47535599262</v>
      </c>
    </row>
    <row r="196" spans="1:14" x14ac:dyDescent="0.15">
      <c r="A196" s="23">
        <f t="shared" si="38"/>
        <v>42929</v>
      </c>
      <c r="B196" s="24">
        <f t="shared" si="39"/>
        <v>3474378.3411905672</v>
      </c>
      <c r="C196" s="25">
        <f t="shared" si="43"/>
        <v>441.09589041095859</v>
      </c>
      <c r="D196" s="25">
        <f t="shared" si="44"/>
        <v>604.19349468720009</v>
      </c>
      <c r="E196" s="25">
        <f t="shared" si="36"/>
        <v>163.0976042762415</v>
      </c>
      <c r="F196" s="25">
        <f t="shared" si="37"/>
        <v>3474541.4387948434</v>
      </c>
      <c r="G196" s="26">
        <f t="shared" si="45"/>
        <v>3474541.4387948434</v>
      </c>
      <c r="I196" s="25">
        <f t="shared" si="46"/>
        <v>15460.459231830822</v>
      </c>
      <c r="J196" s="25">
        <f t="shared" si="40"/>
        <v>119978.08219179256</v>
      </c>
      <c r="K196" s="28">
        <f t="shared" si="47"/>
        <v>99.272612536995524</v>
      </c>
      <c r="L196" s="28">
        <f t="shared" si="48"/>
        <v>102.70055774247531</v>
      </c>
      <c r="M196" s="64">
        <f t="shared" si="41"/>
        <v>496363.06268497766</v>
      </c>
      <c r="N196" s="64">
        <f t="shared" si="42"/>
        <v>513502.78871237655</v>
      </c>
    </row>
    <row r="197" spans="1:14" x14ac:dyDescent="0.15">
      <c r="A197" s="23">
        <f t="shared" si="38"/>
        <v>42930</v>
      </c>
      <c r="B197" s="24">
        <f t="shared" si="39"/>
        <v>3474541.4387948434</v>
      </c>
      <c r="C197" s="25">
        <f t="shared" si="43"/>
        <v>441.09589041095859</v>
      </c>
      <c r="D197" s="25">
        <f t="shared" si="44"/>
        <v>604.2218573183892</v>
      </c>
      <c r="E197" s="25">
        <f t="shared" si="36"/>
        <v>163.12596690743061</v>
      </c>
      <c r="F197" s="25">
        <f t="shared" si="37"/>
        <v>3474704.5647617509</v>
      </c>
      <c r="G197" s="26">
        <f t="shared" si="45"/>
        <v>3474704.5647617504</v>
      </c>
      <c r="I197" s="25">
        <f t="shared" si="46"/>
        <v>14140.107993360054</v>
      </c>
      <c r="J197" s="25">
        <f t="shared" si="40"/>
        <v>120419.17808220352</v>
      </c>
      <c r="K197" s="28">
        <f t="shared" si="47"/>
        <v>99.277273278907145</v>
      </c>
      <c r="L197" s="28">
        <f t="shared" si="48"/>
        <v>102.71782122411297</v>
      </c>
      <c r="M197" s="64">
        <f t="shared" si="41"/>
        <v>496386.36639453575</v>
      </c>
      <c r="N197" s="64">
        <f t="shared" si="42"/>
        <v>513589.10612056486</v>
      </c>
    </row>
    <row r="198" spans="1:14" x14ac:dyDescent="0.15">
      <c r="A198" s="23">
        <f t="shared" si="38"/>
        <v>42931</v>
      </c>
      <c r="B198" s="24">
        <f t="shared" si="39"/>
        <v>3474704.5647617509</v>
      </c>
      <c r="C198" s="25">
        <f t="shared" si="43"/>
        <v>441.09589041095859</v>
      </c>
      <c r="D198" s="25">
        <f t="shared" si="44"/>
        <v>604.25022488183254</v>
      </c>
      <c r="E198" s="25">
        <f t="shared" si="36"/>
        <v>163.15433447087395</v>
      </c>
      <c r="F198" s="25">
        <f t="shared" si="37"/>
        <v>3474867.719096222</v>
      </c>
      <c r="G198" s="26">
        <f t="shared" si="45"/>
        <v>3474867.7190962215</v>
      </c>
      <c r="I198" s="25">
        <f t="shared" si="46"/>
        <v>15623.613566301696</v>
      </c>
      <c r="J198" s="25">
        <f t="shared" si="40"/>
        <v>120860.27397261448</v>
      </c>
      <c r="K198" s="28">
        <f t="shared" si="47"/>
        <v>99.281934831320612</v>
      </c>
      <c r="L198" s="28">
        <f t="shared" si="48"/>
        <v>102.73508551625245</v>
      </c>
      <c r="M198" s="64">
        <f t="shared" si="41"/>
        <v>496409.67415660305</v>
      </c>
      <c r="N198" s="64">
        <f t="shared" si="42"/>
        <v>513675.42758126231</v>
      </c>
    </row>
    <row r="199" spans="1:14" x14ac:dyDescent="0.15">
      <c r="A199" s="23">
        <f t="shared" si="38"/>
        <v>42932</v>
      </c>
      <c r="B199" s="24">
        <f t="shared" si="39"/>
        <v>3474867.719096222</v>
      </c>
      <c r="C199" s="25">
        <f t="shared" si="43"/>
        <v>441.09589041095859</v>
      </c>
      <c r="D199" s="25">
        <f t="shared" si="44"/>
        <v>604.27859737838799</v>
      </c>
      <c r="E199" s="25">
        <f t="shared" si="36"/>
        <v>163.1827069674294</v>
      </c>
      <c r="F199" s="25">
        <f t="shared" si="37"/>
        <v>3475030.9018031894</v>
      </c>
      <c r="G199" s="26">
        <f t="shared" si="45"/>
        <v>3475030.901803189</v>
      </c>
      <c r="I199" s="25">
        <f t="shared" si="46"/>
        <v>14303.290700327483</v>
      </c>
      <c r="J199" s="25">
        <f t="shared" si="40"/>
        <v>121301.36986302544</v>
      </c>
      <c r="K199" s="28">
        <f t="shared" si="47"/>
        <v>99.286597194376824</v>
      </c>
      <c r="L199" s="28">
        <f t="shared" si="48"/>
        <v>102.7523506190347</v>
      </c>
      <c r="M199" s="64">
        <f t="shared" si="41"/>
        <v>496432.9859718841</v>
      </c>
      <c r="N199" s="64">
        <f t="shared" si="42"/>
        <v>513761.75309517351</v>
      </c>
    </row>
    <row r="200" spans="1:14" x14ac:dyDescent="0.15">
      <c r="A200" s="23">
        <f t="shared" si="38"/>
        <v>42933</v>
      </c>
      <c r="B200" s="24">
        <f t="shared" si="39"/>
        <v>3475030.9018031894</v>
      </c>
      <c r="C200" s="25">
        <f t="shared" si="43"/>
        <v>441.09589041095859</v>
      </c>
      <c r="D200" s="25">
        <f t="shared" si="44"/>
        <v>604.30697480891308</v>
      </c>
      <c r="E200" s="25">
        <f t="shared" si="36"/>
        <v>163.21108439795449</v>
      </c>
      <c r="F200" s="25">
        <f t="shared" si="37"/>
        <v>3475194.1128875874</v>
      </c>
      <c r="G200" s="26">
        <f t="shared" si="45"/>
        <v>3475194.1128875869</v>
      </c>
      <c r="I200" s="25">
        <f t="shared" si="46"/>
        <v>15786.824650699651</v>
      </c>
      <c r="J200" s="25">
        <f t="shared" si="40"/>
        <v>121742.46575343639</v>
      </c>
      <c r="K200" s="28">
        <f t="shared" si="47"/>
        <v>99.291260368216768</v>
      </c>
      <c r="L200" s="28">
        <f t="shared" si="48"/>
        <v>102.76961653260066</v>
      </c>
      <c r="M200" s="64">
        <f t="shared" si="41"/>
        <v>496456.30184108386</v>
      </c>
      <c r="N200" s="64">
        <f t="shared" si="42"/>
        <v>513848.08266300336</v>
      </c>
    </row>
    <row r="201" spans="1:14" x14ac:dyDescent="0.15">
      <c r="A201" s="23">
        <f t="shared" si="38"/>
        <v>42934</v>
      </c>
      <c r="B201" s="24">
        <f t="shared" si="39"/>
        <v>3475194.1128875874</v>
      </c>
      <c r="C201" s="25">
        <f t="shared" si="43"/>
        <v>441.09589041095859</v>
      </c>
      <c r="D201" s="25">
        <f t="shared" si="44"/>
        <v>604.33535717426605</v>
      </c>
      <c r="E201" s="25">
        <f t="shared" si="36"/>
        <v>163.23946676330746</v>
      </c>
      <c r="F201" s="25">
        <f t="shared" si="37"/>
        <v>3475357.3523543505</v>
      </c>
      <c r="G201" s="26">
        <f t="shared" si="45"/>
        <v>3475357.3523543505</v>
      </c>
      <c r="I201" s="25">
        <f t="shared" si="46"/>
        <v>14466.53016709079</v>
      </c>
      <c r="J201" s="25">
        <f t="shared" si="40"/>
        <v>122183.56164384735</v>
      </c>
      <c r="K201" s="28">
        <f t="shared" si="47"/>
        <v>99.295924352981444</v>
      </c>
      <c r="L201" s="28">
        <f t="shared" si="48"/>
        <v>102.78688325709138</v>
      </c>
      <c r="M201" s="64">
        <f t="shared" si="41"/>
        <v>496479.62176490726</v>
      </c>
      <c r="N201" s="64">
        <f t="shared" si="42"/>
        <v>513934.41628545686</v>
      </c>
    </row>
    <row r="202" spans="1:14" x14ac:dyDescent="0.15">
      <c r="A202" s="23">
        <f t="shared" si="38"/>
        <v>42935</v>
      </c>
      <c r="B202" s="24">
        <f t="shared" si="39"/>
        <v>3475357.3523543505</v>
      </c>
      <c r="C202" s="25">
        <f t="shared" si="43"/>
        <v>441.09589041095859</v>
      </c>
      <c r="D202" s="25">
        <f t="shared" si="44"/>
        <v>604.363744475305</v>
      </c>
      <c r="E202" s="25">
        <f t="shared" si="36"/>
        <v>163.26785406434641</v>
      </c>
      <c r="F202" s="25">
        <f t="shared" si="37"/>
        <v>3475520.6202084147</v>
      </c>
      <c r="G202" s="26">
        <f t="shared" si="45"/>
        <v>3475520.6202084147</v>
      </c>
      <c r="I202" s="25">
        <f t="shared" si="46"/>
        <v>15950.092504763998</v>
      </c>
      <c r="J202" s="25">
        <f t="shared" si="40"/>
        <v>122624.65753425831</v>
      </c>
      <c r="K202" s="28">
        <f t="shared" si="47"/>
        <v>99.300589148811852</v>
      </c>
      <c r="L202" s="28">
        <f t="shared" si="48"/>
        <v>102.8041507926478</v>
      </c>
      <c r="M202" s="64">
        <f t="shared" si="41"/>
        <v>496502.94574405922</v>
      </c>
      <c r="N202" s="64">
        <f t="shared" si="42"/>
        <v>514020.75396323903</v>
      </c>
    </row>
    <row r="203" spans="1:14" x14ac:dyDescent="0.15">
      <c r="A203" s="23">
        <f t="shared" si="38"/>
        <v>42936</v>
      </c>
      <c r="B203" s="24">
        <f t="shared" si="39"/>
        <v>3475520.6202084147</v>
      </c>
      <c r="C203" s="25">
        <f t="shared" si="43"/>
        <v>441.09589041095859</v>
      </c>
      <c r="D203" s="25">
        <f t="shared" si="44"/>
        <v>604.39213671288826</v>
      </c>
      <c r="E203" s="25">
        <f t="shared" si="36"/>
        <v>163.29624630192967</v>
      </c>
      <c r="F203" s="25">
        <f t="shared" si="37"/>
        <v>3475683.9164547166</v>
      </c>
      <c r="G203" s="26">
        <f t="shared" si="45"/>
        <v>3475683.9164547166</v>
      </c>
      <c r="I203" s="25">
        <f t="shared" si="46"/>
        <v>14629.82641339272</v>
      </c>
      <c r="J203" s="25">
        <f t="shared" si="40"/>
        <v>123065.75342466927</v>
      </c>
      <c r="K203" s="28">
        <f t="shared" si="47"/>
        <v>99.305254755849049</v>
      </c>
      <c r="L203" s="28">
        <f t="shared" si="48"/>
        <v>102.82141913941103</v>
      </c>
      <c r="M203" s="64">
        <f t="shared" si="41"/>
        <v>496526.27377924527</v>
      </c>
      <c r="N203" s="64">
        <f t="shared" si="42"/>
        <v>514107.09569705516</v>
      </c>
    </row>
    <row r="204" spans="1:14" x14ac:dyDescent="0.15">
      <c r="A204" s="23">
        <f t="shared" si="38"/>
        <v>42937</v>
      </c>
      <c r="B204" s="24">
        <f t="shared" si="39"/>
        <v>3475683.9164547166</v>
      </c>
      <c r="C204" s="25">
        <f t="shared" si="43"/>
        <v>441.09589041095859</v>
      </c>
      <c r="D204" s="25">
        <f t="shared" si="44"/>
        <v>604.42053388787429</v>
      </c>
      <c r="E204" s="25">
        <f t="shared" si="36"/>
        <v>163.3246434769157</v>
      </c>
      <c r="F204" s="25">
        <f t="shared" si="37"/>
        <v>3475847.2410981935</v>
      </c>
      <c r="G204" s="26">
        <f t="shared" si="45"/>
        <v>3475847.2410981935</v>
      </c>
      <c r="I204" s="25">
        <f t="shared" si="46"/>
        <v>16113.417148240913</v>
      </c>
      <c r="J204" s="25">
        <f t="shared" si="40"/>
        <v>123506.84931508022</v>
      </c>
      <c r="K204" s="28">
        <f t="shared" si="47"/>
        <v>99.309921174234091</v>
      </c>
      <c r="L204" s="28">
        <f t="shared" si="48"/>
        <v>102.8386882975221</v>
      </c>
      <c r="M204" s="64">
        <f t="shared" si="41"/>
        <v>496549.60587117047</v>
      </c>
      <c r="N204" s="64">
        <f t="shared" si="42"/>
        <v>514193.44148761051</v>
      </c>
    </row>
    <row r="205" spans="1:14" x14ac:dyDescent="0.15">
      <c r="A205" s="23">
        <f t="shared" si="38"/>
        <v>42938</v>
      </c>
      <c r="B205" s="24">
        <f t="shared" si="39"/>
        <v>3475847.2410981935</v>
      </c>
      <c r="C205" s="25">
        <f t="shared" si="43"/>
        <v>441.09589041095859</v>
      </c>
      <c r="D205" s="25">
        <f t="shared" si="44"/>
        <v>604.44893600112164</v>
      </c>
      <c r="E205" s="25">
        <f t="shared" ref="E205:E268" si="49">D205-C205</f>
        <v>163.35304559016305</v>
      </c>
      <c r="F205" s="25">
        <f t="shared" ref="F205:F268" si="50">B205+E205</f>
        <v>3476010.5941437837</v>
      </c>
      <c r="G205" s="26">
        <f t="shared" si="45"/>
        <v>3476010.5941437832</v>
      </c>
      <c r="I205" s="25">
        <f t="shared" si="46"/>
        <v>14793.179458982884</v>
      </c>
      <c r="J205" s="25">
        <f t="shared" si="40"/>
        <v>123947.94520549118</v>
      </c>
      <c r="K205" s="28">
        <f t="shared" si="47"/>
        <v>99.314588404108093</v>
      </c>
      <c r="L205" s="28">
        <f t="shared" si="48"/>
        <v>102.85595826712213</v>
      </c>
      <c r="M205" s="64">
        <f t="shared" si="41"/>
        <v>496572.94202054047</v>
      </c>
      <c r="N205" s="64">
        <f t="shared" si="42"/>
        <v>514279.79133561067</v>
      </c>
    </row>
    <row r="206" spans="1:14" x14ac:dyDescent="0.15">
      <c r="A206" s="23">
        <f t="shared" ref="A206:A269" si="51">A205+1</f>
        <v>42939</v>
      </c>
      <c r="B206" s="24">
        <f t="shared" ref="B206:B269" si="52">F205</f>
        <v>3476010.5941437837</v>
      </c>
      <c r="C206" s="25">
        <f t="shared" si="43"/>
        <v>441.09589041095859</v>
      </c>
      <c r="D206" s="25">
        <f t="shared" si="44"/>
        <v>604.47734305348922</v>
      </c>
      <c r="E206" s="25">
        <f t="shared" si="49"/>
        <v>163.38145264253063</v>
      </c>
      <c r="F206" s="25">
        <f t="shared" si="50"/>
        <v>3476173.9755964261</v>
      </c>
      <c r="G206" s="26">
        <f t="shared" si="45"/>
        <v>3476173.9755964261</v>
      </c>
      <c r="I206" s="25">
        <f t="shared" si="46"/>
        <v>16276.798600883443</v>
      </c>
      <c r="J206" s="25">
        <f t="shared" ref="J206:J269" si="53">C206+J205</f>
        <v>124389.04109590214</v>
      </c>
      <c r="K206" s="28">
        <f t="shared" si="47"/>
        <v>99.319256445612169</v>
      </c>
      <c r="L206" s="28">
        <f t="shared" si="48"/>
        <v>102.87322904835223</v>
      </c>
      <c r="M206" s="64">
        <f t="shared" si="41"/>
        <v>496596.28222806082</v>
      </c>
      <c r="N206" s="64">
        <f t="shared" si="42"/>
        <v>514366.14524176111</v>
      </c>
    </row>
    <row r="207" spans="1:14" x14ac:dyDescent="0.15">
      <c r="A207" s="23">
        <f t="shared" si="51"/>
        <v>42940</v>
      </c>
      <c r="B207" s="24">
        <f t="shared" si="52"/>
        <v>3476173.9755964261</v>
      </c>
      <c r="C207" s="25">
        <f t="shared" si="43"/>
        <v>441.09589041095859</v>
      </c>
      <c r="D207" s="25">
        <f t="shared" si="44"/>
        <v>604.50575504583583</v>
      </c>
      <c r="E207" s="25">
        <f t="shared" si="49"/>
        <v>163.40986463487724</v>
      </c>
      <c r="F207" s="25">
        <f t="shared" si="50"/>
        <v>3476337.3854610608</v>
      </c>
      <c r="G207" s="26">
        <f t="shared" si="45"/>
        <v>3476337.3854610608</v>
      </c>
      <c r="I207" s="25">
        <f t="shared" si="46"/>
        <v>14956.589323617762</v>
      </c>
      <c r="J207" s="25">
        <f t="shared" si="53"/>
        <v>124830.1369863131</v>
      </c>
      <c r="K207" s="28">
        <f t="shared" si="47"/>
        <v>99.323925298887445</v>
      </c>
      <c r="L207" s="28">
        <f t="shared" si="48"/>
        <v>102.89050064135354</v>
      </c>
      <c r="M207" s="64">
        <f t="shared" si="41"/>
        <v>496619.62649443722</v>
      </c>
      <c r="N207" s="64">
        <f t="shared" si="42"/>
        <v>514452.50320676772</v>
      </c>
    </row>
    <row r="208" spans="1:14" x14ac:dyDescent="0.15">
      <c r="A208" s="23">
        <f t="shared" si="51"/>
        <v>42941</v>
      </c>
      <c r="B208" s="24">
        <f t="shared" si="52"/>
        <v>3476337.3854610608</v>
      </c>
      <c r="C208" s="25">
        <f t="shared" si="43"/>
        <v>441.09589041095859</v>
      </c>
      <c r="D208" s="25">
        <f t="shared" si="44"/>
        <v>604.53417197902047</v>
      </c>
      <c r="E208" s="25">
        <f t="shared" si="49"/>
        <v>163.43828156806188</v>
      </c>
      <c r="F208" s="25">
        <f t="shared" si="50"/>
        <v>3476500.823742629</v>
      </c>
      <c r="G208" s="26">
        <f t="shared" si="45"/>
        <v>3476500.8237426286</v>
      </c>
      <c r="I208" s="25">
        <f t="shared" si="46"/>
        <v>16440.236882451503</v>
      </c>
      <c r="J208" s="25">
        <f t="shared" si="53"/>
        <v>125271.23287672405</v>
      </c>
      <c r="K208" s="28">
        <f t="shared" si="47"/>
        <v>99.328594964075094</v>
      </c>
      <c r="L208" s="28">
        <f t="shared" si="48"/>
        <v>102.90777304626721</v>
      </c>
      <c r="M208" s="64">
        <f t="shared" si="41"/>
        <v>496642.97482037544</v>
      </c>
      <c r="N208" s="64">
        <f t="shared" si="42"/>
        <v>514538.86523133604</v>
      </c>
    </row>
    <row r="209" spans="1:14" x14ac:dyDescent="0.15">
      <c r="A209" s="23">
        <f t="shared" si="51"/>
        <v>42942</v>
      </c>
      <c r="B209" s="24">
        <f t="shared" si="52"/>
        <v>3476500.823742629</v>
      </c>
      <c r="C209" s="25">
        <f t="shared" si="43"/>
        <v>441.09589041095859</v>
      </c>
      <c r="D209" s="25">
        <f t="shared" si="44"/>
        <v>604.56259385390263</v>
      </c>
      <c r="E209" s="25">
        <f t="shared" si="49"/>
        <v>163.46670344294404</v>
      </c>
      <c r="F209" s="25">
        <f t="shared" si="50"/>
        <v>3476664.2904460719</v>
      </c>
      <c r="G209" s="26">
        <f t="shared" si="45"/>
        <v>3476664.2904460719</v>
      </c>
      <c r="I209" s="25">
        <f t="shared" si="46"/>
        <v>15120.056027060706</v>
      </c>
      <c r="J209" s="25">
        <f t="shared" si="53"/>
        <v>125712.32876713501</v>
      </c>
      <c r="K209" s="28">
        <f t="shared" si="47"/>
        <v>99.333265441316343</v>
      </c>
      <c r="L209" s="28">
        <f t="shared" si="48"/>
        <v>102.92504626323449</v>
      </c>
      <c r="M209" s="64">
        <f t="shared" si="41"/>
        <v>496666.32720658166</v>
      </c>
      <c r="N209" s="64">
        <f t="shared" si="42"/>
        <v>514625.23131617246</v>
      </c>
    </row>
    <row r="210" spans="1:14" x14ac:dyDescent="0.15">
      <c r="A210" s="23">
        <f t="shared" si="51"/>
        <v>42943</v>
      </c>
      <c r="B210" s="24">
        <f t="shared" si="52"/>
        <v>3476664.2904460719</v>
      </c>
      <c r="C210" s="25">
        <f t="shared" si="43"/>
        <v>441.09589041095859</v>
      </c>
      <c r="D210" s="25">
        <f t="shared" si="44"/>
        <v>604.59102067134131</v>
      </c>
      <c r="E210" s="25">
        <f t="shared" si="49"/>
        <v>163.49513026038272</v>
      </c>
      <c r="F210" s="25">
        <f t="shared" si="50"/>
        <v>3476827.7855763324</v>
      </c>
      <c r="G210" s="26">
        <f t="shared" si="45"/>
        <v>3476827.7855763319</v>
      </c>
      <c r="I210" s="25">
        <f t="shared" si="46"/>
        <v>16603.732012711887</v>
      </c>
      <c r="J210" s="25">
        <f t="shared" si="53"/>
        <v>126153.42465754597</v>
      </c>
      <c r="K210" s="28">
        <f t="shared" si="47"/>
        <v>99.337936730752347</v>
      </c>
      <c r="L210" s="28">
        <f t="shared" si="48"/>
        <v>102.94232029239652</v>
      </c>
      <c r="M210" s="64">
        <f t="shared" si="41"/>
        <v>496689.68365376175</v>
      </c>
      <c r="N210" s="64">
        <f t="shared" si="42"/>
        <v>514711.60146198259</v>
      </c>
    </row>
    <row r="211" spans="1:14" x14ac:dyDescent="0.15">
      <c r="A211" s="23">
        <f t="shared" si="51"/>
        <v>42944</v>
      </c>
      <c r="B211" s="24">
        <f t="shared" si="52"/>
        <v>3476827.7855763324</v>
      </c>
      <c r="C211" s="25">
        <f t="shared" si="43"/>
        <v>441.09589041095859</v>
      </c>
      <c r="D211" s="25">
        <f t="shared" si="44"/>
        <v>604.61945243219634</v>
      </c>
      <c r="E211" s="25">
        <f t="shared" si="49"/>
        <v>163.52356202123775</v>
      </c>
      <c r="F211" s="25">
        <f t="shared" si="50"/>
        <v>3476991.3091383534</v>
      </c>
      <c r="G211" s="26">
        <f t="shared" si="45"/>
        <v>3476991.3091383534</v>
      </c>
      <c r="I211" s="25">
        <f t="shared" si="46"/>
        <v>15283.579589081943</v>
      </c>
      <c r="J211" s="25">
        <f t="shared" si="53"/>
        <v>126594.52054795693</v>
      </c>
      <c r="K211" s="28">
        <f t="shared" si="47"/>
        <v>99.342608832524377</v>
      </c>
      <c r="L211" s="28">
        <f t="shared" si="48"/>
        <v>102.95959513389458</v>
      </c>
      <c r="M211" s="64">
        <f t="shared" si="41"/>
        <v>496713.0441626219</v>
      </c>
      <c r="N211" s="64">
        <f t="shared" si="42"/>
        <v>514797.97566947289</v>
      </c>
    </row>
    <row r="212" spans="1:14" x14ac:dyDescent="0.15">
      <c r="A212" s="23">
        <f t="shared" si="51"/>
        <v>42945</v>
      </c>
      <c r="B212" s="24">
        <f t="shared" si="52"/>
        <v>3476991.3091383534</v>
      </c>
      <c r="C212" s="25">
        <f t="shared" si="43"/>
        <v>441.09589041095859</v>
      </c>
      <c r="D212" s="25">
        <f t="shared" si="44"/>
        <v>604.64788913732707</v>
      </c>
      <c r="E212" s="25">
        <f t="shared" si="49"/>
        <v>163.55199872636848</v>
      </c>
      <c r="F212" s="25">
        <f t="shared" si="50"/>
        <v>3477154.86113708</v>
      </c>
      <c r="G212" s="26">
        <f t="shared" si="45"/>
        <v>3477154.8611370795</v>
      </c>
      <c r="I212" s="25">
        <f t="shared" si="46"/>
        <v>16767.284011438256</v>
      </c>
      <c r="J212" s="25">
        <f t="shared" si="53"/>
        <v>127035.61643836788</v>
      </c>
      <c r="K212" s="28">
        <f t="shared" si="47"/>
        <v>99.347281746773703</v>
      </c>
      <c r="L212" s="28">
        <f t="shared" si="48"/>
        <v>102.97687078786993</v>
      </c>
      <c r="M212" s="64">
        <f t="shared" ref="M212:M275" si="54">K212*$H$6/100</f>
        <v>496736.40873386851</v>
      </c>
      <c r="N212" s="64">
        <f t="shared" ref="N212:N275" si="55">L212*$H$6/100</f>
        <v>514884.35393934965</v>
      </c>
    </row>
    <row r="213" spans="1:14" x14ac:dyDescent="0.15">
      <c r="A213" s="23">
        <f t="shared" si="51"/>
        <v>42946</v>
      </c>
      <c r="B213" s="24">
        <f t="shared" si="52"/>
        <v>3477154.86113708</v>
      </c>
      <c r="C213" s="25">
        <f t="shared" si="43"/>
        <v>441.09589041095859</v>
      </c>
      <c r="D213" s="25">
        <f t="shared" si="44"/>
        <v>604.67633078759366</v>
      </c>
      <c r="E213" s="25">
        <f t="shared" si="49"/>
        <v>163.58044037663507</v>
      </c>
      <c r="F213" s="25">
        <f t="shared" si="50"/>
        <v>3477318.4415774564</v>
      </c>
      <c r="G213" s="26">
        <f t="shared" si="45"/>
        <v>3477318.4415774564</v>
      </c>
      <c r="I213" s="25">
        <f t="shared" si="46"/>
        <v>15447.160029458577</v>
      </c>
      <c r="J213" s="25">
        <f t="shared" si="53"/>
        <v>127476.71232877884</v>
      </c>
      <c r="K213" s="28">
        <f t="shared" si="47"/>
        <v>99.35195547364161</v>
      </c>
      <c r="L213" s="28">
        <f t="shared" si="48"/>
        <v>102.99414725446387</v>
      </c>
      <c r="M213" s="64">
        <f t="shared" si="54"/>
        <v>496759.77736820804</v>
      </c>
      <c r="N213" s="64">
        <f t="shared" si="55"/>
        <v>514970.73627231934</v>
      </c>
    </row>
    <row r="214" spans="1:14" x14ac:dyDescent="0.15">
      <c r="A214" s="23">
        <f t="shared" si="51"/>
        <v>42947</v>
      </c>
      <c r="B214" s="24">
        <f t="shared" si="52"/>
        <v>3477318.4415774564</v>
      </c>
      <c r="C214" s="25">
        <f t="shared" si="43"/>
        <v>441.09589041095859</v>
      </c>
      <c r="D214" s="25">
        <f t="shared" si="44"/>
        <v>604.70477738385569</v>
      </c>
      <c r="E214" s="25">
        <f t="shared" si="49"/>
        <v>163.6088869728971</v>
      </c>
      <c r="F214" s="25">
        <f t="shared" si="50"/>
        <v>3477482.0504644294</v>
      </c>
      <c r="G214" s="26">
        <f t="shared" si="45"/>
        <v>3477482.050464429</v>
      </c>
      <c r="I214" s="25">
        <f t="shared" si="46"/>
        <v>16930.892898411152</v>
      </c>
      <c r="J214" s="25">
        <f t="shared" si="53"/>
        <v>127917.8082191898</v>
      </c>
      <c r="K214" s="28">
        <f t="shared" si="47"/>
        <v>99.356630013269395</v>
      </c>
      <c r="L214" s="28">
        <f t="shared" si="48"/>
        <v>103.01142453381767</v>
      </c>
      <c r="M214" s="64">
        <f t="shared" si="54"/>
        <v>496783.15006634698</v>
      </c>
      <c r="N214" s="64">
        <f t="shared" si="55"/>
        <v>515057.12266908842</v>
      </c>
    </row>
    <row r="215" spans="1:14" x14ac:dyDescent="0.15">
      <c r="A215" s="23">
        <f t="shared" si="51"/>
        <v>42948</v>
      </c>
      <c r="B215" s="24">
        <f t="shared" si="52"/>
        <v>3477482.0504644294</v>
      </c>
      <c r="C215" s="25">
        <f t="shared" ref="C215:C278" si="56">$N$4*$H$8/100</f>
        <v>441.09589041095859</v>
      </c>
      <c r="D215" s="25">
        <f t="shared" ref="D215:D278" si="57">B215*$C$8</f>
        <v>604.73322892697354</v>
      </c>
      <c r="E215" s="25">
        <f t="shared" si="49"/>
        <v>163.63733851601495</v>
      </c>
      <c r="F215" s="25">
        <f t="shared" si="50"/>
        <v>3477645.6878029453</v>
      </c>
      <c r="G215" s="26">
        <f t="shared" ref="G215:G278" si="58">B215+B215*$C$8-C215</f>
        <v>3477645.6878029453</v>
      </c>
      <c r="I215" s="25">
        <f t="shared" ref="I215:I278" si="59">E215+I213</f>
        <v>15610.797367974592</v>
      </c>
      <c r="J215" s="25">
        <f t="shared" si="53"/>
        <v>128358.90410960076</v>
      </c>
      <c r="K215" s="28">
        <f t="shared" ref="K215:K278" si="60">G215/$H$8*100</f>
        <v>99.36130536579843</v>
      </c>
      <c r="L215" s="28">
        <f t="shared" ref="L215:L278" si="61">K215+J215/$H$8*100</f>
        <v>103.02870262607274</v>
      </c>
      <c r="M215" s="64">
        <f t="shared" si="54"/>
        <v>496806.52682899212</v>
      </c>
      <c r="N215" s="64">
        <f t="shared" si="55"/>
        <v>515143.51313036378</v>
      </c>
    </row>
    <row r="216" spans="1:14" x14ac:dyDescent="0.15">
      <c r="A216" s="23">
        <f t="shared" si="51"/>
        <v>42949</v>
      </c>
      <c r="B216" s="24">
        <f t="shared" si="52"/>
        <v>3477645.6878029453</v>
      </c>
      <c r="C216" s="25">
        <f t="shared" si="56"/>
        <v>441.09589041095859</v>
      </c>
      <c r="D216" s="25">
        <f t="shared" si="57"/>
        <v>604.76168541780726</v>
      </c>
      <c r="E216" s="25">
        <f t="shared" si="49"/>
        <v>163.66579500684867</v>
      </c>
      <c r="F216" s="25">
        <f t="shared" si="50"/>
        <v>3477809.3535979521</v>
      </c>
      <c r="G216" s="26">
        <f t="shared" si="58"/>
        <v>3477809.3535979521</v>
      </c>
      <c r="I216" s="25">
        <f t="shared" si="59"/>
        <v>17094.558693417999</v>
      </c>
      <c r="J216" s="25">
        <f t="shared" si="53"/>
        <v>128800.00000001171</v>
      </c>
      <c r="K216" s="28">
        <f t="shared" si="60"/>
        <v>99.365981531370068</v>
      </c>
      <c r="L216" s="28">
        <f t="shared" si="61"/>
        <v>103.0459815313704</v>
      </c>
      <c r="M216" s="64">
        <f t="shared" si="54"/>
        <v>496829.90765685035</v>
      </c>
      <c r="N216" s="64">
        <f t="shared" si="55"/>
        <v>515229.90765685198</v>
      </c>
    </row>
    <row r="217" spans="1:14" x14ac:dyDescent="0.15">
      <c r="A217" s="23">
        <f t="shared" si="51"/>
        <v>42950</v>
      </c>
      <c r="B217" s="24">
        <f t="shared" si="52"/>
        <v>3477809.3535979521</v>
      </c>
      <c r="C217" s="25">
        <f t="shared" si="56"/>
        <v>441.09589041095859</v>
      </c>
      <c r="D217" s="25">
        <f t="shared" si="57"/>
        <v>604.79014685721756</v>
      </c>
      <c r="E217" s="25">
        <f t="shared" si="49"/>
        <v>163.69425644625898</v>
      </c>
      <c r="F217" s="25">
        <f t="shared" si="50"/>
        <v>3477973.0478543984</v>
      </c>
      <c r="G217" s="26">
        <f t="shared" si="58"/>
        <v>3477973.0478543979</v>
      </c>
      <c r="I217" s="25">
        <f t="shared" si="59"/>
        <v>15774.491624420851</v>
      </c>
      <c r="J217" s="25">
        <f t="shared" si="53"/>
        <v>129241.09589042267</v>
      </c>
      <c r="K217" s="28">
        <f t="shared" si="60"/>
        <v>99.370658510125651</v>
      </c>
      <c r="L217" s="28">
        <f t="shared" si="61"/>
        <v>103.06326124985202</v>
      </c>
      <c r="M217" s="64">
        <f t="shared" si="54"/>
        <v>496853.29255062825</v>
      </c>
      <c r="N217" s="64">
        <f t="shared" si="55"/>
        <v>515316.30624926009</v>
      </c>
    </row>
    <row r="218" spans="1:14" x14ac:dyDescent="0.15">
      <c r="A218" s="23">
        <f t="shared" si="51"/>
        <v>42951</v>
      </c>
      <c r="B218" s="24">
        <f t="shared" si="52"/>
        <v>3477973.0478543984</v>
      </c>
      <c r="C218" s="25">
        <f t="shared" si="56"/>
        <v>441.09589041095859</v>
      </c>
      <c r="D218" s="25">
        <f t="shared" si="57"/>
        <v>604.81861324606473</v>
      </c>
      <c r="E218" s="25">
        <f t="shared" si="49"/>
        <v>163.72272283510614</v>
      </c>
      <c r="F218" s="25">
        <f t="shared" si="50"/>
        <v>3478136.7705772333</v>
      </c>
      <c r="G218" s="26">
        <f t="shared" si="58"/>
        <v>3478136.7705772333</v>
      </c>
      <c r="I218" s="25">
        <f t="shared" si="59"/>
        <v>17258.281416253107</v>
      </c>
      <c r="J218" s="25">
        <f t="shared" si="53"/>
        <v>129682.19178083363</v>
      </c>
      <c r="K218" s="28">
        <f t="shared" si="60"/>
        <v>99.375336302206662</v>
      </c>
      <c r="L218" s="28">
        <f t="shared" si="61"/>
        <v>103.08054178165905</v>
      </c>
      <c r="M218" s="64">
        <f t="shared" si="54"/>
        <v>496876.68151103333</v>
      </c>
      <c r="N218" s="64">
        <f t="shared" si="55"/>
        <v>515402.70890829526</v>
      </c>
    </row>
    <row r="219" spans="1:14" x14ac:dyDescent="0.15">
      <c r="A219" s="23">
        <f t="shared" si="51"/>
        <v>42952</v>
      </c>
      <c r="B219" s="24">
        <f t="shared" si="52"/>
        <v>3478136.7705772333</v>
      </c>
      <c r="C219" s="25">
        <f t="shared" si="56"/>
        <v>441.09589041095859</v>
      </c>
      <c r="D219" s="25">
        <f t="shared" si="57"/>
        <v>604.84708458520947</v>
      </c>
      <c r="E219" s="25">
        <f t="shared" si="49"/>
        <v>163.75119417425088</v>
      </c>
      <c r="F219" s="25">
        <f t="shared" si="50"/>
        <v>3478300.5217714077</v>
      </c>
      <c r="G219" s="26">
        <f t="shared" si="58"/>
        <v>3478300.5217714072</v>
      </c>
      <c r="I219" s="25">
        <f t="shared" si="59"/>
        <v>15938.242818595101</v>
      </c>
      <c r="J219" s="25">
        <f t="shared" si="53"/>
        <v>130123.28767124459</v>
      </c>
      <c r="K219" s="28">
        <f t="shared" si="60"/>
        <v>99.380014907754486</v>
      </c>
      <c r="L219" s="28">
        <f t="shared" si="61"/>
        <v>103.09782312693291</v>
      </c>
      <c r="M219" s="64">
        <f t="shared" si="54"/>
        <v>496900.0745387724</v>
      </c>
      <c r="N219" s="64">
        <f t="shared" si="55"/>
        <v>515489.11563466454</v>
      </c>
    </row>
    <row r="220" spans="1:14" x14ac:dyDescent="0.15">
      <c r="A220" s="23">
        <f t="shared" si="51"/>
        <v>42953</v>
      </c>
      <c r="B220" s="24">
        <f t="shared" si="52"/>
        <v>3478300.5217714077</v>
      </c>
      <c r="C220" s="25">
        <f t="shared" si="56"/>
        <v>441.09589041095859</v>
      </c>
      <c r="D220" s="25">
        <f t="shared" si="57"/>
        <v>604.87556087551286</v>
      </c>
      <c r="E220" s="25">
        <f t="shared" si="49"/>
        <v>163.77967046455427</v>
      </c>
      <c r="F220" s="25">
        <f t="shared" si="50"/>
        <v>3478464.301441872</v>
      </c>
      <c r="G220" s="26">
        <f t="shared" si="58"/>
        <v>3478464.301441872</v>
      </c>
      <c r="I220" s="25">
        <f t="shared" si="59"/>
        <v>17422.061086717662</v>
      </c>
      <c r="J220" s="25">
        <f t="shared" si="53"/>
        <v>130564.38356165554</v>
      </c>
      <c r="K220" s="28">
        <f t="shared" si="60"/>
        <v>99.384694326910633</v>
      </c>
      <c r="L220" s="28">
        <f t="shared" si="61"/>
        <v>103.11510528581508</v>
      </c>
      <c r="M220" s="64">
        <f t="shared" si="54"/>
        <v>496923.47163455316</v>
      </c>
      <c r="N220" s="64">
        <f t="shared" si="55"/>
        <v>515575.5264290754</v>
      </c>
    </row>
    <row r="221" spans="1:14" x14ac:dyDescent="0.15">
      <c r="A221" s="23">
        <f t="shared" si="51"/>
        <v>42954</v>
      </c>
      <c r="B221" s="24">
        <f t="shared" si="52"/>
        <v>3478464.301441872</v>
      </c>
      <c r="C221" s="25">
        <f t="shared" si="56"/>
        <v>441.09589041095859</v>
      </c>
      <c r="D221" s="25">
        <f t="shared" si="57"/>
        <v>604.90404211783562</v>
      </c>
      <c r="E221" s="25">
        <f t="shared" si="49"/>
        <v>163.80815170687703</v>
      </c>
      <c r="F221" s="25">
        <f t="shared" si="50"/>
        <v>3478628.1095935791</v>
      </c>
      <c r="G221" s="26">
        <f t="shared" si="58"/>
        <v>3478628.1095935786</v>
      </c>
      <c r="I221" s="25">
        <f t="shared" si="59"/>
        <v>16102.050970301978</v>
      </c>
      <c r="J221" s="25">
        <f t="shared" si="53"/>
        <v>131005.4794520665</v>
      </c>
      <c r="K221" s="28">
        <f t="shared" si="60"/>
        <v>99.389374559816531</v>
      </c>
      <c r="L221" s="28">
        <f t="shared" si="61"/>
        <v>103.13238825844701</v>
      </c>
      <c r="M221" s="64">
        <f t="shared" si="54"/>
        <v>496946.8727990826</v>
      </c>
      <c r="N221" s="64">
        <f t="shared" si="55"/>
        <v>515661.94129223505</v>
      </c>
    </row>
    <row r="222" spans="1:14" x14ac:dyDescent="0.15">
      <c r="A222" s="23">
        <f t="shared" si="51"/>
        <v>42955</v>
      </c>
      <c r="B222" s="24">
        <f t="shared" si="52"/>
        <v>3478628.1095935791</v>
      </c>
      <c r="C222" s="25">
        <f t="shared" si="56"/>
        <v>441.09589041095859</v>
      </c>
      <c r="D222" s="25">
        <f t="shared" si="57"/>
        <v>604.93252831303914</v>
      </c>
      <c r="E222" s="25">
        <f t="shared" si="49"/>
        <v>163.83663790208055</v>
      </c>
      <c r="F222" s="25">
        <f t="shared" si="50"/>
        <v>3478791.9462314812</v>
      </c>
      <c r="G222" s="26">
        <f t="shared" si="58"/>
        <v>3478791.9462314812</v>
      </c>
      <c r="I222" s="25">
        <f t="shared" si="59"/>
        <v>17585.897724619743</v>
      </c>
      <c r="J222" s="25">
        <f t="shared" si="53"/>
        <v>131446.57534247747</v>
      </c>
      <c r="K222" s="28">
        <f t="shared" si="60"/>
        <v>99.394055606613747</v>
      </c>
      <c r="L222" s="28">
        <f t="shared" si="61"/>
        <v>103.14967204497025</v>
      </c>
      <c r="M222" s="64">
        <f t="shared" si="54"/>
        <v>496970.27803306869</v>
      </c>
      <c r="N222" s="64">
        <f t="shared" si="55"/>
        <v>515748.36022485123</v>
      </c>
    </row>
    <row r="223" spans="1:14" x14ac:dyDescent="0.15">
      <c r="A223" s="23">
        <f t="shared" si="51"/>
        <v>42956</v>
      </c>
      <c r="B223" s="24">
        <f t="shared" si="52"/>
        <v>3478791.9462314812</v>
      </c>
      <c r="C223" s="25">
        <f t="shared" si="56"/>
        <v>441.09589041095859</v>
      </c>
      <c r="D223" s="25">
        <f t="shared" si="57"/>
        <v>604.96101946198473</v>
      </c>
      <c r="E223" s="25">
        <f t="shared" si="49"/>
        <v>163.86512905102614</v>
      </c>
      <c r="F223" s="25">
        <f t="shared" si="50"/>
        <v>3478955.811360532</v>
      </c>
      <c r="G223" s="26">
        <f t="shared" si="58"/>
        <v>3478955.811360532</v>
      </c>
      <c r="I223" s="25">
        <f t="shared" si="59"/>
        <v>16265.916099353004</v>
      </c>
      <c r="J223" s="25">
        <f t="shared" si="53"/>
        <v>131887.67123288845</v>
      </c>
      <c r="K223" s="28">
        <f t="shared" si="60"/>
        <v>99.398737467443766</v>
      </c>
      <c r="L223" s="28">
        <f t="shared" si="61"/>
        <v>103.1669566455263</v>
      </c>
      <c r="M223" s="64">
        <f t="shared" si="54"/>
        <v>496993.68733721884</v>
      </c>
      <c r="N223" s="64">
        <f t="shared" si="55"/>
        <v>515834.78322763153</v>
      </c>
    </row>
    <row r="224" spans="1:14" x14ac:dyDescent="0.15">
      <c r="A224" s="23">
        <f t="shared" si="51"/>
        <v>42957</v>
      </c>
      <c r="B224" s="24">
        <f t="shared" si="52"/>
        <v>3478955.811360532</v>
      </c>
      <c r="C224" s="25">
        <f t="shared" si="56"/>
        <v>441.09589041095859</v>
      </c>
      <c r="D224" s="25">
        <f t="shared" si="57"/>
        <v>604.98951556553357</v>
      </c>
      <c r="E224" s="25">
        <f t="shared" si="49"/>
        <v>163.89362515457498</v>
      </c>
      <c r="F224" s="25">
        <f t="shared" si="50"/>
        <v>3479119.7049856866</v>
      </c>
      <c r="G224" s="26">
        <f t="shared" si="58"/>
        <v>3479119.7049856861</v>
      </c>
      <c r="I224" s="25">
        <f t="shared" si="59"/>
        <v>17749.791349774317</v>
      </c>
      <c r="J224" s="25">
        <f t="shared" si="53"/>
        <v>132328.76712329942</v>
      </c>
      <c r="K224" s="28">
        <f t="shared" si="60"/>
        <v>99.403420142448169</v>
      </c>
      <c r="L224" s="28">
        <f t="shared" si="61"/>
        <v>103.18424206025672</v>
      </c>
      <c r="M224" s="64">
        <f t="shared" si="54"/>
        <v>497017.10071224085</v>
      </c>
      <c r="N224" s="64">
        <f t="shared" si="55"/>
        <v>515921.21030128357</v>
      </c>
    </row>
    <row r="225" spans="1:14" x14ac:dyDescent="0.15">
      <c r="A225" s="23">
        <f t="shared" si="51"/>
        <v>42958</v>
      </c>
      <c r="B225" s="24">
        <f t="shared" si="52"/>
        <v>3479119.7049856866</v>
      </c>
      <c r="C225" s="25">
        <f t="shared" si="56"/>
        <v>441.09589041095859</v>
      </c>
      <c r="D225" s="25">
        <f t="shared" si="57"/>
        <v>605.0180166245475</v>
      </c>
      <c r="E225" s="25">
        <f t="shared" si="49"/>
        <v>163.92212621358891</v>
      </c>
      <c r="F225" s="25">
        <f t="shared" si="50"/>
        <v>3479283.6271119001</v>
      </c>
      <c r="G225" s="26">
        <f t="shared" si="58"/>
        <v>3479283.6271119001</v>
      </c>
      <c r="I225" s="25">
        <f t="shared" si="59"/>
        <v>16429.838225566593</v>
      </c>
      <c r="J225" s="25">
        <f t="shared" si="53"/>
        <v>132769.86301371039</v>
      </c>
      <c r="K225" s="28">
        <f t="shared" si="60"/>
        <v>99.408103631768569</v>
      </c>
      <c r="L225" s="28">
        <f t="shared" si="61"/>
        <v>103.20152828930316</v>
      </c>
      <c r="M225" s="64">
        <f t="shared" si="54"/>
        <v>497040.51815884287</v>
      </c>
      <c r="N225" s="64">
        <f t="shared" si="55"/>
        <v>516007.64144651574</v>
      </c>
    </row>
    <row r="226" spans="1:14" x14ac:dyDescent="0.15">
      <c r="A226" s="23">
        <f t="shared" si="51"/>
        <v>42959</v>
      </c>
      <c r="B226" s="24">
        <f t="shared" si="52"/>
        <v>3479283.6271119001</v>
      </c>
      <c r="C226" s="25">
        <f t="shared" si="56"/>
        <v>441.09589041095859</v>
      </c>
      <c r="D226" s="25">
        <f t="shared" si="57"/>
        <v>605.04652263988828</v>
      </c>
      <c r="E226" s="25">
        <f t="shared" si="49"/>
        <v>163.95063222892969</v>
      </c>
      <c r="F226" s="25">
        <f t="shared" si="50"/>
        <v>3479447.5777441291</v>
      </c>
      <c r="G226" s="26">
        <f t="shared" si="58"/>
        <v>3479447.5777441286</v>
      </c>
      <c r="I226" s="25">
        <f t="shared" si="59"/>
        <v>17913.741982003248</v>
      </c>
      <c r="J226" s="25">
        <f t="shared" si="53"/>
        <v>133210.95890412136</v>
      </c>
      <c r="K226" s="28">
        <f t="shared" si="60"/>
        <v>99.412787935546532</v>
      </c>
      <c r="L226" s="28">
        <f t="shared" si="61"/>
        <v>103.21881533280714</v>
      </c>
      <c r="M226" s="64">
        <f t="shared" si="54"/>
        <v>497063.93967773265</v>
      </c>
      <c r="N226" s="64">
        <f t="shared" si="55"/>
        <v>516094.07666403567</v>
      </c>
    </row>
    <row r="227" spans="1:14" x14ac:dyDescent="0.15">
      <c r="A227" s="23">
        <f t="shared" si="51"/>
        <v>42960</v>
      </c>
      <c r="B227" s="24">
        <f t="shared" si="52"/>
        <v>3479447.5777441291</v>
      </c>
      <c r="C227" s="25">
        <f t="shared" si="56"/>
        <v>441.09589041095859</v>
      </c>
      <c r="D227" s="25">
        <f t="shared" si="57"/>
        <v>605.07503361241777</v>
      </c>
      <c r="E227" s="25">
        <f t="shared" si="49"/>
        <v>163.97914320145918</v>
      </c>
      <c r="F227" s="25">
        <f t="shared" si="50"/>
        <v>3479611.5568873305</v>
      </c>
      <c r="G227" s="26">
        <f t="shared" si="58"/>
        <v>3479611.5568873305</v>
      </c>
      <c r="I227" s="25">
        <f t="shared" si="59"/>
        <v>16593.817368768054</v>
      </c>
      <c r="J227" s="25">
        <f t="shared" si="53"/>
        <v>133652.05479453233</v>
      </c>
      <c r="K227" s="28">
        <f t="shared" si="60"/>
        <v>99.417473053923729</v>
      </c>
      <c r="L227" s="28">
        <f t="shared" si="61"/>
        <v>103.23610319091037</v>
      </c>
      <c r="M227" s="64">
        <f t="shared" si="54"/>
        <v>497087.36526961863</v>
      </c>
      <c r="N227" s="64">
        <f t="shared" si="55"/>
        <v>516180.51595455187</v>
      </c>
    </row>
    <row r="228" spans="1:14" x14ac:dyDescent="0.15">
      <c r="A228" s="23">
        <f t="shared" si="51"/>
        <v>42961</v>
      </c>
      <c r="B228" s="24">
        <f t="shared" si="52"/>
        <v>3479611.5568873305</v>
      </c>
      <c r="C228" s="25">
        <f t="shared" si="56"/>
        <v>441.09589041095859</v>
      </c>
      <c r="D228" s="25">
        <f t="shared" si="57"/>
        <v>605.10354954299794</v>
      </c>
      <c r="E228" s="25">
        <f t="shared" si="49"/>
        <v>164.00765913203935</v>
      </c>
      <c r="F228" s="25">
        <f t="shared" si="50"/>
        <v>3479775.5645464626</v>
      </c>
      <c r="G228" s="26">
        <f t="shared" si="58"/>
        <v>3479775.5645464621</v>
      </c>
      <c r="I228" s="25">
        <f t="shared" si="59"/>
        <v>18077.749641135288</v>
      </c>
      <c r="J228" s="25">
        <f t="shared" si="53"/>
        <v>134093.15068494331</v>
      </c>
      <c r="K228" s="28">
        <f t="shared" si="60"/>
        <v>99.422158987041769</v>
      </c>
      <c r="L228" s="28">
        <f t="shared" si="61"/>
        <v>103.25339186375443</v>
      </c>
      <c r="M228" s="64">
        <f t="shared" si="54"/>
        <v>497110.79493520886</v>
      </c>
      <c r="N228" s="64">
        <f t="shared" si="55"/>
        <v>516266.95931877219</v>
      </c>
    </row>
    <row r="229" spans="1:14" x14ac:dyDescent="0.15">
      <c r="A229" s="23">
        <f t="shared" si="51"/>
        <v>42962</v>
      </c>
      <c r="B229" s="24">
        <f t="shared" si="52"/>
        <v>3479775.5645464626</v>
      </c>
      <c r="C229" s="25">
        <f t="shared" si="56"/>
        <v>441.09589041095859</v>
      </c>
      <c r="D229" s="25">
        <f t="shared" si="57"/>
        <v>605.1320704324911</v>
      </c>
      <c r="E229" s="25">
        <f t="shared" si="49"/>
        <v>164.03618002153252</v>
      </c>
      <c r="F229" s="25">
        <f t="shared" si="50"/>
        <v>3479939.6007264843</v>
      </c>
      <c r="G229" s="26">
        <f t="shared" si="58"/>
        <v>3479939.6007264839</v>
      </c>
      <c r="I229" s="25">
        <f t="shared" si="59"/>
        <v>16757.853548789586</v>
      </c>
      <c r="J229" s="25">
        <f t="shared" si="53"/>
        <v>134534.24657535428</v>
      </c>
      <c r="K229" s="28">
        <f t="shared" si="60"/>
        <v>99.426845735042392</v>
      </c>
      <c r="L229" s="28">
        <f t="shared" si="61"/>
        <v>103.27068135148109</v>
      </c>
      <c r="M229" s="64">
        <f t="shared" si="54"/>
        <v>497134.22867521195</v>
      </c>
      <c r="N229" s="64">
        <f t="shared" si="55"/>
        <v>516353.40675740549</v>
      </c>
    </row>
    <row r="230" spans="1:14" x14ac:dyDescent="0.15">
      <c r="A230" s="23">
        <f t="shared" si="51"/>
        <v>42963</v>
      </c>
      <c r="B230" s="24">
        <f t="shared" si="52"/>
        <v>3479939.6007264843</v>
      </c>
      <c r="C230" s="25">
        <f t="shared" si="56"/>
        <v>441.09589041095859</v>
      </c>
      <c r="D230" s="25">
        <f t="shared" si="57"/>
        <v>605.16059628175958</v>
      </c>
      <c r="E230" s="25">
        <f t="shared" si="49"/>
        <v>164.06470587080099</v>
      </c>
      <c r="F230" s="25">
        <f t="shared" si="50"/>
        <v>3480103.6654323549</v>
      </c>
      <c r="G230" s="26">
        <f t="shared" si="58"/>
        <v>3480103.6654323549</v>
      </c>
      <c r="I230" s="25">
        <f t="shared" si="59"/>
        <v>18241.81434700609</v>
      </c>
      <c r="J230" s="25">
        <f t="shared" si="53"/>
        <v>134975.34246576525</v>
      </c>
      <c r="K230" s="28">
        <f t="shared" si="60"/>
        <v>99.431533298067293</v>
      </c>
      <c r="L230" s="28">
        <f t="shared" si="61"/>
        <v>103.28797165423201</v>
      </c>
      <c r="M230" s="64">
        <f t="shared" si="54"/>
        <v>497157.66649033641</v>
      </c>
      <c r="N230" s="64">
        <f t="shared" si="55"/>
        <v>516439.85827116005</v>
      </c>
    </row>
    <row r="231" spans="1:14" x14ac:dyDescent="0.15">
      <c r="A231" s="23">
        <f t="shared" si="51"/>
        <v>42964</v>
      </c>
      <c r="B231" s="24">
        <f t="shared" si="52"/>
        <v>3480103.6654323549</v>
      </c>
      <c r="C231" s="25">
        <f t="shared" si="56"/>
        <v>441.09589041095859</v>
      </c>
      <c r="D231" s="25">
        <f t="shared" si="57"/>
        <v>605.1891270916658</v>
      </c>
      <c r="E231" s="25">
        <f t="shared" si="49"/>
        <v>164.09323668070721</v>
      </c>
      <c r="F231" s="25">
        <f t="shared" si="50"/>
        <v>3480267.7586690355</v>
      </c>
      <c r="G231" s="26">
        <f t="shared" si="58"/>
        <v>3480267.7586690355</v>
      </c>
      <c r="I231" s="25">
        <f t="shared" si="59"/>
        <v>16921.946785470293</v>
      </c>
      <c r="J231" s="25">
        <f t="shared" si="53"/>
        <v>135416.43835617622</v>
      </c>
      <c r="K231" s="28">
        <f t="shared" si="60"/>
        <v>99.436221676258157</v>
      </c>
      <c r="L231" s="28">
        <f t="shared" si="61"/>
        <v>103.30526277214891</v>
      </c>
      <c r="M231" s="64">
        <f t="shared" si="54"/>
        <v>497181.1083812908</v>
      </c>
      <c r="N231" s="64">
        <f t="shared" si="55"/>
        <v>516526.31386074453</v>
      </c>
    </row>
    <row r="232" spans="1:14" x14ac:dyDescent="0.15">
      <c r="A232" s="23">
        <f t="shared" si="51"/>
        <v>42965</v>
      </c>
      <c r="B232" s="24">
        <f t="shared" si="52"/>
        <v>3480267.7586690355</v>
      </c>
      <c r="C232" s="25">
        <f t="shared" si="56"/>
        <v>441.09589041095859</v>
      </c>
      <c r="D232" s="25">
        <f t="shared" si="57"/>
        <v>605.21766286307241</v>
      </c>
      <c r="E232" s="25">
        <f t="shared" si="49"/>
        <v>164.12177245211382</v>
      </c>
      <c r="F232" s="25">
        <f t="shared" si="50"/>
        <v>3480431.8804414878</v>
      </c>
      <c r="G232" s="26">
        <f t="shared" si="58"/>
        <v>3480431.8804414873</v>
      </c>
      <c r="I232" s="25">
        <f t="shared" si="59"/>
        <v>18405.936119458202</v>
      </c>
      <c r="J232" s="25">
        <f t="shared" si="53"/>
        <v>135857.53424658719</v>
      </c>
      <c r="K232" s="28">
        <f t="shared" si="60"/>
        <v>99.440910869756777</v>
      </c>
      <c r="L232" s="28">
        <f t="shared" si="61"/>
        <v>103.32255470537355</v>
      </c>
      <c r="M232" s="64">
        <f t="shared" si="54"/>
        <v>497204.55434878386</v>
      </c>
      <c r="N232" s="64">
        <f t="shared" si="55"/>
        <v>516612.77352686779</v>
      </c>
    </row>
    <row r="233" spans="1:14" x14ac:dyDescent="0.15">
      <c r="A233" s="23">
        <f t="shared" si="51"/>
        <v>42966</v>
      </c>
      <c r="B233" s="24">
        <f t="shared" si="52"/>
        <v>3480431.8804414878</v>
      </c>
      <c r="C233" s="25">
        <f t="shared" si="56"/>
        <v>441.09589041095859</v>
      </c>
      <c r="D233" s="25">
        <f t="shared" si="57"/>
        <v>605.24620359684241</v>
      </c>
      <c r="E233" s="25">
        <f t="shared" si="49"/>
        <v>164.15031318588382</v>
      </c>
      <c r="F233" s="25">
        <f t="shared" si="50"/>
        <v>3480596.0307546738</v>
      </c>
      <c r="G233" s="26">
        <f t="shared" si="58"/>
        <v>3480596.0307546733</v>
      </c>
      <c r="I233" s="25">
        <f t="shared" si="59"/>
        <v>17086.097098656177</v>
      </c>
      <c r="J233" s="25">
        <f t="shared" si="53"/>
        <v>136298.63013699817</v>
      </c>
      <c r="K233" s="28">
        <f t="shared" si="60"/>
        <v>99.445600878704951</v>
      </c>
      <c r="L233" s="28">
        <f t="shared" si="61"/>
        <v>103.33984745404776</v>
      </c>
      <c r="M233" s="64">
        <f t="shared" si="54"/>
        <v>497228.00439352472</v>
      </c>
      <c r="N233" s="64">
        <f t="shared" si="55"/>
        <v>516699.23727023875</v>
      </c>
    </row>
    <row r="234" spans="1:14" x14ac:dyDescent="0.15">
      <c r="A234" s="23">
        <f t="shared" si="51"/>
        <v>42967</v>
      </c>
      <c r="B234" s="24">
        <f t="shared" si="52"/>
        <v>3480596.0307546738</v>
      </c>
      <c r="C234" s="25">
        <f t="shared" si="56"/>
        <v>441.09589041095859</v>
      </c>
      <c r="D234" s="25">
        <f t="shared" si="57"/>
        <v>605.27474929383868</v>
      </c>
      <c r="E234" s="25">
        <f t="shared" si="49"/>
        <v>164.17885888288009</v>
      </c>
      <c r="F234" s="25">
        <f t="shared" si="50"/>
        <v>3480760.2096135565</v>
      </c>
      <c r="G234" s="26">
        <f t="shared" si="58"/>
        <v>3480760.2096135565</v>
      </c>
      <c r="I234" s="25">
        <f t="shared" si="59"/>
        <v>18570.11497834108</v>
      </c>
      <c r="J234" s="25">
        <f t="shared" si="53"/>
        <v>136739.72602740914</v>
      </c>
      <c r="K234" s="28">
        <f t="shared" si="60"/>
        <v>99.450291703244474</v>
      </c>
      <c r="L234" s="28">
        <f t="shared" si="61"/>
        <v>103.35714101831331</v>
      </c>
      <c r="M234" s="64">
        <f t="shared" si="54"/>
        <v>497251.45851622237</v>
      </c>
      <c r="N234" s="64">
        <f t="shared" si="55"/>
        <v>516785.7050915666</v>
      </c>
    </row>
    <row r="235" spans="1:14" x14ac:dyDescent="0.15">
      <c r="A235" s="23">
        <f t="shared" si="51"/>
        <v>42968</v>
      </c>
      <c r="B235" s="24">
        <f t="shared" si="52"/>
        <v>3480760.2096135565</v>
      </c>
      <c r="C235" s="25">
        <f t="shared" si="56"/>
        <v>441.09589041095859</v>
      </c>
      <c r="D235" s="25">
        <f t="shared" si="57"/>
        <v>605.30329995492411</v>
      </c>
      <c r="E235" s="25">
        <f t="shared" si="49"/>
        <v>164.20740954396553</v>
      </c>
      <c r="F235" s="25">
        <f t="shared" si="50"/>
        <v>3480924.4170231004</v>
      </c>
      <c r="G235" s="26">
        <f t="shared" si="58"/>
        <v>3480924.4170231004</v>
      </c>
      <c r="I235" s="25">
        <f t="shared" si="59"/>
        <v>17250.304508200141</v>
      </c>
      <c r="J235" s="25">
        <f t="shared" si="53"/>
        <v>137180.82191782011</v>
      </c>
      <c r="K235" s="28">
        <f t="shared" si="60"/>
        <v>99.454983343517156</v>
      </c>
      <c r="L235" s="28">
        <f t="shared" si="61"/>
        <v>103.37443539831202</v>
      </c>
      <c r="M235" s="64">
        <f t="shared" si="54"/>
        <v>497274.91671758576</v>
      </c>
      <c r="N235" s="64">
        <f t="shared" si="55"/>
        <v>516872.17699156009</v>
      </c>
    </row>
    <row r="236" spans="1:14" x14ac:dyDescent="0.15">
      <c r="A236" s="23">
        <f t="shared" si="51"/>
        <v>42969</v>
      </c>
      <c r="B236" s="24">
        <f t="shared" si="52"/>
        <v>3480924.4170231004</v>
      </c>
      <c r="C236" s="25">
        <f t="shared" si="56"/>
        <v>441.09589041095859</v>
      </c>
      <c r="D236" s="25">
        <f t="shared" si="57"/>
        <v>605.33185558096227</v>
      </c>
      <c r="E236" s="25">
        <f t="shared" si="49"/>
        <v>164.23596517000368</v>
      </c>
      <c r="F236" s="25">
        <f t="shared" si="50"/>
        <v>3481088.6529882704</v>
      </c>
      <c r="G236" s="26">
        <f t="shared" si="58"/>
        <v>3481088.6529882704</v>
      </c>
      <c r="I236" s="25">
        <f t="shared" si="59"/>
        <v>18734.350943511083</v>
      </c>
      <c r="J236" s="25">
        <f t="shared" si="53"/>
        <v>137621.91780823108</v>
      </c>
      <c r="K236" s="28">
        <f t="shared" si="60"/>
        <v>99.459675799664865</v>
      </c>
      <c r="L236" s="28">
        <f t="shared" si="61"/>
        <v>103.39173059418576</v>
      </c>
      <c r="M236" s="64">
        <f t="shared" si="54"/>
        <v>497298.37899832433</v>
      </c>
      <c r="N236" s="64">
        <f t="shared" si="55"/>
        <v>516958.65297092876</v>
      </c>
    </row>
    <row r="237" spans="1:14" x14ac:dyDescent="0.15">
      <c r="A237" s="23">
        <f t="shared" si="51"/>
        <v>42970</v>
      </c>
      <c r="B237" s="24">
        <f t="shared" si="52"/>
        <v>3481088.6529882704</v>
      </c>
      <c r="C237" s="25">
        <f t="shared" si="56"/>
        <v>441.09589041095859</v>
      </c>
      <c r="D237" s="25">
        <f t="shared" si="57"/>
        <v>605.36041617281637</v>
      </c>
      <c r="E237" s="25">
        <f t="shared" si="49"/>
        <v>164.26452576185778</v>
      </c>
      <c r="F237" s="25">
        <f t="shared" si="50"/>
        <v>3481252.9175140322</v>
      </c>
      <c r="G237" s="26">
        <f t="shared" si="58"/>
        <v>3481252.9175140322</v>
      </c>
      <c r="I237" s="25">
        <f t="shared" si="59"/>
        <v>17414.569033961998</v>
      </c>
      <c r="J237" s="25">
        <f t="shared" si="53"/>
        <v>138063.01369864205</v>
      </c>
      <c r="K237" s="28">
        <f t="shared" si="60"/>
        <v>99.464369071829495</v>
      </c>
      <c r="L237" s="28">
        <f t="shared" si="61"/>
        <v>103.40902660607641</v>
      </c>
      <c r="M237" s="64">
        <f t="shared" si="54"/>
        <v>497321.84535914747</v>
      </c>
      <c r="N237" s="64">
        <f t="shared" si="55"/>
        <v>517045.13303038204</v>
      </c>
    </row>
    <row r="238" spans="1:14" x14ac:dyDescent="0.15">
      <c r="A238" s="23">
        <f t="shared" si="51"/>
        <v>42971</v>
      </c>
      <c r="B238" s="24">
        <f t="shared" si="52"/>
        <v>3481252.9175140322</v>
      </c>
      <c r="C238" s="25">
        <f t="shared" si="56"/>
        <v>441.09589041095859</v>
      </c>
      <c r="D238" s="25">
        <f t="shared" si="57"/>
        <v>605.38898173134987</v>
      </c>
      <c r="E238" s="25">
        <f t="shared" si="49"/>
        <v>164.29309132039128</v>
      </c>
      <c r="F238" s="25">
        <f t="shared" si="50"/>
        <v>3481417.2106053527</v>
      </c>
      <c r="G238" s="26">
        <f t="shared" si="58"/>
        <v>3481417.2106053522</v>
      </c>
      <c r="I238" s="25">
        <f t="shared" si="59"/>
        <v>18898.644034831475</v>
      </c>
      <c r="J238" s="25">
        <f t="shared" si="53"/>
        <v>138504.10958905303</v>
      </c>
      <c r="K238" s="28">
        <f t="shared" si="60"/>
        <v>99.469063160152913</v>
      </c>
      <c r="L238" s="28">
        <f t="shared" si="61"/>
        <v>103.42632343412586</v>
      </c>
      <c r="M238" s="64">
        <f t="shared" si="54"/>
        <v>497345.31580076454</v>
      </c>
      <c r="N238" s="64">
        <f t="shared" si="55"/>
        <v>517131.61717062927</v>
      </c>
    </row>
    <row r="239" spans="1:14" x14ac:dyDescent="0.15">
      <c r="A239" s="23">
        <f t="shared" si="51"/>
        <v>42972</v>
      </c>
      <c r="B239" s="24">
        <f t="shared" si="52"/>
        <v>3481417.2106053527</v>
      </c>
      <c r="C239" s="25">
        <f t="shared" si="56"/>
        <v>441.09589041095859</v>
      </c>
      <c r="D239" s="25">
        <f t="shared" si="57"/>
        <v>605.41755225742679</v>
      </c>
      <c r="E239" s="25">
        <f t="shared" si="49"/>
        <v>164.3216618464682</v>
      </c>
      <c r="F239" s="25">
        <f t="shared" si="50"/>
        <v>3481581.5322671989</v>
      </c>
      <c r="G239" s="26">
        <f t="shared" si="58"/>
        <v>3481581.5322671989</v>
      </c>
      <c r="I239" s="25">
        <f t="shared" si="59"/>
        <v>17578.890695808466</v>
      </c>
      <c r="J239" s="25">
        <f t="shared" si="53"/>
        <v>138945.205479464</v>
      </c>
      <c r="K239" s="28">
        <f t="shared" si="60"/>
        <v>99.473758064777101</v>
      </c>
      <c r="L239" s="28">
        <f t="shared" si="61"/>
        <v>103.44362107847607</v>
      </c>
      <c r="M239" s="64">
        <f t="shared" si="54"/>
        <v>497368.79032388551</v>
      </c>
      <c r="N239" s="64">
        <f t="shared" si="55"/>
        <v>517218.10539238038</v>
      </c>
    </row>
    <row r="240" spans="1:14" x14ac:dyDescent="0.15">
      <c r="A240" s="23">
        <f t="shared" si="51"/>
        <v>42973</v>
      </c>
      <c r="B240" s="24">
        <f t="shared" si="52"/>
        <v>3481581.5322671989</v>
      </c>
      <c r="C240" s="25">
        <f t="shared" si="56"/>
        <v>441.09589041095859</v>
      </c>
      <c r="D240" s="25">
        <f t="shared" si="57"/>
        <v>605.44612775191069</v>
      </c>
      <c r="E240" s="25">
        <f t="shared" si="49"/>
        <v>164.35023734095211</v>
      </c>
      <c r="F240" s="25">
        <f t="shared" si="50"/>
        <v>3481745.88250454</v>
      </c>
      <c r="G240" s="26">
        <f t="shared" si="58"/>
        <v>3481745.8825045396</v>
      </c>
      <c r="I240" s="25">
        <f t="shared" si="59"/>
        <v>19062.994272172429</v>
      </c>
      <c r="J240" s="25">
        <f t="shared" si="53"/>
        <v>139386.30136987497</v>
      </c>
      <c r="K240" s="28">
        <f t="shared" si="60"/>
        <v>99.478453785843996</v>
      </c>
      <c r="L240" s="28">
        <f t="shared" si="61"/>
        <v>103.460919539269</v>
      </c>
      <c r="M240" s="64">
        <f t="shared" si="54"/>
        <v>497392.26892921998</v>
      </c>
      <c r="N240" s="64">
        <f t="shared" si="55"/>
        <v>517304.59769634501</v>
      </c>
    </row>
    <row r="241" spans="1:14" x14ac:dyDescent="0.15">
      <c r="A241" s="23">
        <f t="shared" si="51"/>
        <v>42974</v>
      </c>
      <c r="B241" s="24">
        <f t="shared" si="52"/>
        <v>3481745.88250454</v>
      </c>
      <c r="C241" s="25">
        <f t="shared" si="56"/>
        <v>441.09589041095859</v>
      </c>
      <c r="D241" s="25">
        <f t="shared" si="57"/>
        <v>605.47470821566571</v>
      </c>
      <c r="E241" s="25">
        <f t="shared" si="49"/>
        <v>164.37881780470713</v>
      </c>
      <c r="F241" s="25">
        <f t="shared" si="50"/>
        <v>3481910.2613223447</v>
      </c>
      <c r="G241" s="26">
        <f t="shared" si="58"/>
        <v>3481910.2613223447</v>
      </c>
      <c r="I241" s="25">
        <f t="shared" si="59"/>
        <v>17743.269513613173</v>
      </c>
      <c r="J241" s="25">
        <f t="shared" si="53"/>
        <v>139827.39726028594</v>
      </c>
      <c r="K241" s="28">
        <f t="shared" si="60"/>
        <v>99.483150323495565</v>
      </c>
      <c r="L241" s="28">
        <f t="shared" si="61"/>
        <v>103.47821881664659</v>
      </c>
      <c r="M241" s="64">
        <f t="shared" si="54"/>
        <v>497415.75161747786</v>
      </c>
      <c r="N241" s="64">
        <f t="shared" si="55"/>
        <v>517391.09408323298</v>
      </c>
    </row>
    <row r="242" spans="1:14" x14ac:dyDescent="0.15">
      <c r="A242" s="23">
        <f t="shared" si="51"/>
        <v>42975</v>
      </c>
      <c r="B242" s="24">
        <f t="shared" si="52"/>
        <v>3481910.2613223447</v>
      </c>
      <c r="C242" s="25">
        <f t="shared" si="56"/>
        <v>441.09589041095859</v>
      </c>
      <c r="D242" s="25">
        <f t="shared" si="57"/>
        <v>605.50329364955599</v>
      </c>
      <c r="E242" s="25">
        <f t="shared" si="49"/>
        <v>164.4074032385974</v>
      </c>
      <c r="F242" s="25">
        <f t="shared" si="50"/>
        <v>3482074.6687255832</v>
      </c>
      <c r="G242" s="26">
        <f t="shared" si="58"/>
        <v>3482074.6687255832</v>
      </c>
      <c r="I242" s="25">
        <f t="shared" si="59"/>
        <v>19227.401675411027</v>
      </c>
      <c r="J242" s="25">
        <f t="shared" si="53"/>
        <v>140268.49315069692</v>
      </c>
      <c r="K242" s="28">
        <f t="shared" si="60"/>
        <v>99.487847677873802</v>
      </c>
      <c r="L242" s="28">
        <f t="shared" si="61"/>
        <v>103.49551891075086</v>
      </c>
      <c r="M242" s="64">
        <f t="shared" si="54"/>
        <v>497439.23838936904</v>
      </c>
      <c r="N242" s="64">
        <f t="shared" si="55"/>
        <v>517477.59455375432</v>
      </c>
    </row>
    <row r="243" spans="1:14" x14ac:dyDescent="0.15">
      <c r="A243" s="23">
        <f t="shared" si="51"/>
        <v>42976</v>
      </c>
      <c r="B243" s="24">
        <f t="shared" si="52"/>
        <v>3482074.6687255832</v>
      </c>
      <c r="C243" s="25">
        <f t="shared" si="56"/>
        <v>441.09589041095859</v>
      </c>
      <c r="D243" s="25">
        <f t="shared" si="57"/>
        <v>605.53188405444587</v>
      </c>
      <c r="E243" s="25">
        <f t="shared" si="49"/>
        <v>164.43599364348728</v>
      </c>
      <c r="F243" s="25">
        <f t="shared" si="50"/>
        <v>3482239.1047192267</v>
      </c>
      <c r="G243" s="26">
        <f t="shared" si="58"/>
        <v>3482239.1047192267</v>
      </c>
      <c r="I243" s="25">
        <f t="shared" si="59"/>
        <v>17907.705507256662</v>
      </c>
      <c r="J243" s="25">
        <f t="shared" si="53"/>
        <v>140709.58904110789</v>
      </c>
      <c r="K243" s="28">
        <f t="shared" si="60"/>
        <v>99.492545849120759</v>
      </c>
      <c r="L243" s="28">
        <f t="shared" si="61"/>
        <v>103.51281982172384</v>
      </c>
      <c r="M243" s="64">
        <f t="shared" si="54"/>
        <v>497462.72924560384</v>
      </c>
      <c r="N243" s="64">
        <f t="shared" si="55"/>
        <v>517564.09910861915</v>
      </c>
    </row>
    <row r="244" spans="1:14" x14ac:dyDescent="0.15">
      <c r="A244" s="23">
        <f t="shared" si="51"/>
        <v>42977</v>
      </c>
      <c r="B244" s="24">
        <f t="shared" si="52"/>
        <v>3482239.1047192267</v>
      </c>
      <c r="C244" s="25">
        <f t="shared" si="56"/>
        <v>441.09589041095859</v>
      </c>
      <c r="D244" s="25">
        <f t="shared" si="57"/>
        <v>605.56047943119972</v>
      </c>
      <c r="E244" s="25">
        <f t="shared" si="49"/>
        <v>164.46458902024114</v>
      </c>
      <c r="F244" s="25">
        <f t="shared" si="50"/>
        <v>3482403.569308247</v>
      </c>
      <c r="G244" s="26">
        <f t="shared" si="58"/>
        <v>3482403.569308247</v>
      </c>
      <c r="I244" s="25">
        <f t="shared" si="59"/>
        <v>19391.866264431268</v>
      </c>
      <c r="J244" s="25">
        <f t="shared" si="53"/>
        <v>141150.68493151886</v>
      </c>
      <c r="K244" s="28">
        <f t="shared" si="60"/>
        <v>99.497244837378489</v>
      </c>
      <c r="L244" s="28">
        <f t="shared" si="61"/>
        <v>103.5301215497076</v>
      </c>
      <c r="M244" s="64">
        <f t="shared" si="54"/>
        <v>497486.22418689245</v>
      </c>
      <c r="N244" s="64">
        <f t="shared" si="55"/>
        <v>517650.60774853802</v>
      </c>
    </row>
    <row r="245" spans="1:14" x14ac:dyDescent="0.15">
      <c r="A245" s="23">
        <f t="shared" si="51"/>
        <v>42978</v>
      </c>
      <c r="B245" s="24">
        <f t="shared" si="52"/>
        <v>3482403.569308247</v>
      </c>
      <c r="C245" s="25">
        <f t="shared" si="56"/>
        <v>441.09589041095859</v>
      </c>
      <c r="D245" s="25">
        <f t="shared" si="57"/>
        <v>605.58907978068225</v>
      </c>
      <c r="E245" s="25">
        <f t="shared" si="49"/>
        <v>164.49318936972367</v>
      </c>
      <c r="F245" s="25">
        <f t="shared" si="50"/>
        <v>3482568.0624976167</v>
      </c>
      <c r="G245" s="26">
        <f t="shared" si="58"/>
        <v>3482568.0624976163</v>
      </c>
      <c r="I245" s="25">
        <f t="shared" si="59"/>
        <v>18072.198696626387</v>
      </c>
      <c r="J245" s="25">
        <f t="shared" si="53"/>
        <v>141591.78082192983</v>
      </c>
      <c r="K245" s="28">
        <f t="shared" si="60"/>
        <v>99.501944642789041</v>
      </c>
      <c r="L245" s="28">
        <f t="shared" si="61"/>
        <v>103.54742409484417</v>
      </c>
      <c r="M245" s="64">
        <f t="shared" si="54"/>
        <v>497509.72321394517</v>
      </c>
      <c r="N245" s="64">
        <f t="shared" si="55"/>
        <v>517737.12047422089</v>
      </c>
    </row>
    <row r="246" spans="1:14" x14ac:dyDescent="0.15">
      <c r="A246" s="23">
        <f t="shared" si="51"/>
        <v>42979</v>
      </c>
      <c r="B246" s="24">
        <f t="shared" si="52"/>
        <v>3482568.0624976167</v>
      </c>
      <c r="C246" s="25">
        <f t="shared" si="56"/>
        <v>441.09589041095859</v>
      </c>
      <c r="D246" s="25">
        <f t="shared" si="57"/>
        <v>605.61768510375816</v>
      </c>
      <c r="E246" s="25">
        <f t="shared" si="49"/>
        <v>164.52179469279957</v>
      </c>
      <c r="F246" s="25">
        <f t="shared" si="50"/>
        <v>3482732.5842923094</v>
      </c>
      <c r="G246" s="26">
        <f t="shared" si="58"/>
        <v>3482732.5842923094</v>
      </c>
      <c r="I246" s="25">
        <f t="shared" si="59"/>
        <v>19556.388059124067</v>
      </c>
      <c r="J246" s="25">
        <f t="shared" si="53"/>
        <v>142032.8767123408</v>
      </c>
      <c r="K246" s="28">
        <f t="shared" si="60"/>
        <v>99.506645265494555</v>
      </c>
      <c r="L246" s="28">
        <f t="shared" si="61"/>
        <v>103.56472745727572</v>
      </c>
      <c r="M246" s="64">
        <f t="shared" si="54"/>
        <v>497533.22632747277</v>
      </c>
      <c r="N246" s="64">
        <f t="shared" si="55"/>
        <v>517823.63728637859</v>
      </c>
    </row>
    <row r="247" spans="1:14" x14ac:dyDescent="0.15">
      <c r="A247" s="23">
        <f t="shared" si="51"/>
        <v>42980</v>
      </c>
      <c r="B247" s="24">
        <f t="shared" si="52"/>
        <v>3482732.5842923094</v>
      </c>
      <c r="C247" s="25">
        <f t="shared" si="56"/>
        <v>441.09589041095859</v>
      </c>
      <c r="D247" s="25">
        <f t="shared" si="57"/>
        <v>605.64629540129226</v>
      </c>
      <c r="E247" s="25">
        <f t="shared" si="49"/>
        <v>164.55040499033367</v>
      </c>
      <c r="F247" s="25">
        <f t="shared" si="50"/>
        <v>3482897.1346972999</v>
      </c>
      <c r="G247" s="26">
        <f t="shared" si="58"/>
        <v>3482897.1346972995</v>
      </c>
      <c r="I247" s="25">
        <f t="shared" si="59"/>
        <v>18236.749101616719</v>
      </c>
      <c r="J247" s="25">
        <f t="shared" si="53"/>
        <v>142473.97260275178</v>
      </c>
      <c r="K247" s="28">
        <f t="shared" si="60"/>
        <v>99.511346705637123</v>
      </c>
      <c r="L247" s="28">
        <f t="shared" si="61"/>
        <v>103.58203163714431</v>
      </c>
      <c r="M247" s="64">
        <f t="shared" si="54"/>
        <v>497556.73352818564</v>
      </c>
      <c r="N247" s="64">
        <f t="shared" si="55"/>
        <v>517910.15818572155</v>
      </c>
    </row>
    <row r="248" spans="1:14" x14ac:dyDescent="0.15">
      <c r="A248" s="23">
        <f t="shared" si="51"/>
        <v>42981</v>
      </c>
      <c r="B248" s="24">
        <f t="shared" si="52"/>
        <v>3482897.1346972999</v>
      </c>
      <c r="C248" s="25">
        <f t="shared" si="56"/>
        <v>441.09589041095859</v>
      </c>
      <c r="D248" s="25">
        <f t="shared" si="57"/>
        <v>605.67491067414971</v>
      </c>
      <c r="E248" s="25">
        <f t="shared" si="49"/>
        <v>164.57902026319113</v>
      </c>
      <c r="F248" s="25">
        <f t="shared" si="50"/>
        <v>3483061.7137175631</v>
      </c>
      <c r="G248" s="26">
        <f t="shared" si="58"/>
        <v>3483061.7137175631</v>
      </c>
      <c r="I248" s="25">
        <f t="shared" si="59"/>
        <v>19720.967079387257</v>
      </c>
      <c r="J248" s="25">
        <f t="shared" si="53"/>
        <v>142915.06849316275</v>
      </c>
      <c r="K248" s="28">
        <f t="shared" si="60"/>
        <v>99.516048963358955</v>
      </c>
      <c r="L248" s="28">
        <f t="shared" si="61"/>
        <v>103.59933663459218</v>
      </c>
      <c r="M248" s="64">
        <f t="shared" si="54"/>
        <v>497580.24481679476</v>
      </c>
      <c r="N248" s="64">
        <f t="shared" si="55"/>
        <v>517996.68317296088</v>
      </c>
    </row>
    <row r="249" spans="1:14" x14ac:dyDescent="0.15">
      <c r="A249" s="23">
        <f t="shared" si="51"/>
        <v>42982</v>
      </c>
      <c r="B249" s="24">
        <f t="shared" si="52"/>
        <v>3483061.7137175631</v>
      </c>
      <c r="C249" s="25">
        <f t="shared" si="56"/>
        <v>441.09589041095859</v>
      </c>
      <c r="D249" s="25">
        <f t="shared" si="57"/>
        <v>605.70353092319579</v>
      </c>
      <c r="E249" s="25">
        <f t="shared" si="49"/>
        <v>164.6076405122372</v>
      </c>
      <c r="F249" s="25">
        <f t="shared" si="50"/>
        <v>3483226.3213580754</v>
      </c>
      <c r="G249" s="26">
        <f t="shared" si="58"/>
        <v>3483226.3213580749</v>
      </c>
      <c r="I249" s="25">
        <f t="shared" si="59"/>
        <v>18401.356742128955</v>
      </c>
      <c r="J249" s="25">
        <f t="shared" si="53"/>
        <v>143356.16438357372</v>
      </c>
      <c r="K249" s="28">
        <f t="shared" si="60"/>
        <v>99.520752038802144</v>
      </c>
      <c r="L249" s="28">
        <f t="shared" si="61"/>
        <v>103.6166424497614</v>
      </c>
      <c r="M249" s="64">
        <f t="shared" si="54"/>
        <v>497603.76019401074</v>
      </c>
      <c r="N249" s="64">
        <f t="shared" si="55"/>
        <v>518083.21224880702</v>
      </c>
    </row>
    <row r="250" spans="1:14" x14ac:dyDescent="0.15">
      <c r="A250" s="23">
        <f t="shared" si="51"/>
        <v>42983</v>
      </c>
      <c r="B250" s="24">
        <f t="shared" si="52"/>
        <v>3483226.3213580754</v>
      </c>
      <c r="C250" s="25">
        <f t="shared" si="56"/>
        <v>441.09589041095859</v>
      </c>
      <c r="D250" s="25">
        <f t="shared" si="57"/>
        <v>605.73215614929575</v>
      </c>
      <c r="E250" s="25">
        <f t="shared" si="49"/>
        <v>164.63626573833716</v>
      </c>
      <c r="F250" s="25">
        <f t="shared" si="50"/>
        <v>3483390.9576238138</v>
      </c>
      <c r="G250" s="26">
        <f t="shared" si="58"/>
        <v>3483390.9576238133</v>
      </c>
      <c r="I250" s="25">
        <f t="shared" si="59"/>
        <v>19885.603345125593</v>
      </c>
      <c r="J250" s="25">
        <f t="shared" si="53"/>
        <v>143797.26027398469</v>
      </c>
      <c r="K250" s="28">
        <f t="shared" si="60"/>
        <v>99.525455932108954</v>
      </c>
      <c r="L250" s="28">
        <f t="shared" si="61"/>
        <v>103.63394908279423</v>
      </c>
      <c r="M250" s="64">
        <f t="shared" si="54"/>
        <v>497627.27966054477</v>
      </c>
      <c r="N250" s="64">
        <f t="shared" si="55"/>
        <v>518169.74541397119</v>
      </c>
    </row>
    <row r="251" spans="1:14" x14ac:dyDescent="0.15">
      <c r="A251" s="23">
        <f t="shared" si="51"/>
        <v>42984</v>
      </c>
      <c r="B251" s="24">
        <f t="shared" si="52"/>
        <v>3483390.9576238138</v>
      </c>
      <c r="C251" s="25">
        <f t="shared" si="56"/>
        <v>441.09589041095859</v>
      </c>
      <c r="D251" s="25">
        <f t="shared" si="57"/>
        <v>605.7607863533151</v>
      </c>
      <c r="E251" s="25">
        <f t="shared" si="49"/>
        <v>164.66489594235651</v>
      </c>
      <c r="F251" s="25">
        <f t="shared" si="50"/>
        <v>3483555.6225197562</v>
      </c>
      <c r="G251" s="26">
        <f t="shared" si="58"/>
        <v>3483555.6225197557</v>
      </c>
      <c r="I251" s="25">
        <f t="shared" si="59"/>
        <v>18566.021638071314</v>
      </c>
      <c r="J251" s="25">
        <f t="shared" si="53"/>
        <v>144238.35616439566</v>
      </c>
      <c r="K251" s="28">
        <f t="shared" si="60"/>
        <v>99.530160643421596</v>
      </c>
      <c r="L251" s="28">
        <f t="shared" si="61"/>
        <v>103.65125653383291</v>
      </c>
      <c r="M251" s="64">
        <f t="shared" si="54"/>
        <v>497650.80321710795</v>
      </c>
      <c r="N251" s="64">
        <f t="shared" si="55"/>
        <v>518256.28266916453</v>
      </c>
    </row>
    <row r="252" spans="1:14" x14ac:dyDescent="0.15">
      <c r="A252" s="23">
        <f t="shared" si="51"/>
        <v>42985</v>
      </c>
      <c r="B252" s="24">
        <f t="shared" si="52"/>
        <v>3483555.6225197562</v>
      </c>
      <c r="C252" s="25">
        <f t="shared" si="56"/>
        <v>441.09589041095859</v>
      </c>
      <c r="D252" s="25">
        <f t="shared" si="57"/>
        <v>605.78942153611956</v>
      </c>
      <c r="E252" s="25">
        <f t="shared" si="49"/>
        <v>164.69353112516097</v>
      </c>
      <c r="F252" s="25">
        <f t="shared" si="50"/>
        <v>3483720.3160508815</v>
      </c>
      <c r="G252" s="26">
        <f t="shared" si="58"/>
        <v>3483720.3160508811</v>
      </c>
      <c r="I252" s="25">
        <f t="shared" si="59"/>
        <v>20050.296876250755</v>
      </c>
      <c r="J252" s="25">
        <f t="shared" si="53"/>
        <v>144679.45205480664</v>
      </c>
      <c r="K252" s="28">
        <f t="shared" si="60"/>
        <v>99.534866172882317</v>
      </c>
      <c r="L252" s="28">
        <f t="shared" si="61"/>
        <v>103.66856480301965</v>
      </c>
      <c r="M252" s="64">
        <f t="shared" si="54"/>
        <v>497674.3308644116</v>
      </c>
      <c r="N252" s="64">
        <f t="shared" si="55"/>
        <v>518342.82401509822</v>
      </c>
    </row>
    <row r="253" spans="1:14" x14ac:dyDescent="0.15">
      <c r="A253" s="23">
        <f t="shared" si="51"/>
        <v>42986</v>
      </c>
      <c r="B253" s="24">
        <f t="shared" si="52"/>
        <v>3483720.3160508815</v>
      </c>
      <c r="C253" s="25">
        <f t="shared" si="56"/>
        <v>441.09589041095859</v>
      </c>
      <c r="D253" s="25">
        <f t="shared" si="57"/>
        <v>605.81806169857487</v>
      </c>
      <c r="E253" s="25">
        <f t="shared" si="49"/>
        <v>164.72217128761628</v>
      </c>
      <c r="F253" s="25">
        <f t="shared" si="50"/>
        <v>3483885.038222169</v>
      </c>
      <c r="G253" s="26">
        <f t="shared" si="58"/>
        <v>3483885.038222169</v>
      </c>
      <c r="I253" s="25">
        <f t="shared" si="59"/>
        <v>18730.74380935893</v>
      </c>
      <c r="J253" s="25">
        <f t="shared" si="53"/>
        <v>145120.54794521761</v>
      </c>
      <c r="K253" s="28">
        <f t="shared" si="60"/>
        <v>99.539572520633399</v>
      </c>
      <c r="L253" s="28">
        <f t="shared" si="61"/>
        <v>103.68587389049677</v>
      </c>
      <c r="M253" s="64">
        <f t="shared" si="54"/>
        <v>497697.86260316701</v>
      </c>
      <c r="N253" s="64">
        <f t="shared" si="55"/>
        <v>518429.36945248378</v>
      </c>
    </row>
    <row r="254" spans="1:14" x14ac:dyDescent="0.15">
      <c r="A254" s="23">
        <f t="shared" si="51"/>
        <v>42987</v>
      </c>
      <c r="B254" s="24">
        <f t="shared" si="52"/>
        <v>3483885.038222169</v>
      </c>
      <c r="C254" s="25">
        <f t="shared" si="56"/>
        <v>441.09589041095859</v>
      </c>
      <c r="D254" s="25">
        <f t="shared" si="57"/>
        <v>605.84670684154696</v>
      </c>
      <c r="E254" s="25">
        <f t="shared" si="49"/>
        <v>164.75081643058837</v>
      </c>
      <c r="F254" s="25">
        <f t="shared" si="50"/>
        <v>3484049.7890385995</v>
      </c>
      <c r="G254" s="26">
        <f t="shared" si="58"/>
        <v>3484049.7890385995</v>
      </c>
      <c r="I254" s="25">
        <f t="shared" si="59"/>
        <v>20215.047692681343</v>
      </c>
      <c r="J254" s="25">
        <f t="shared" si="53"/>
        <v>145561.64383562858</v>
      </c>
      <c r="K254" s="28">
        <f t="shared" si="60"/>
        <v>99.544279686817134</v>
      </c>
      <c r="L254" s="28">
        <f t="shared" si="61"/>
        <v>103.70318379640652</v>
      </c>
      <c r="M254" s="64">
        <f t="shared" si="54"/>
        <v>497721.39843408571</v>
      </c>
      <c r="N254" s="64">
        <f t="shared" si="55"/>
        <v>518515.91898203263</v>
      </c>
    </row>
    <row r="255" spans="1:14" x14ac:dyDescent="0.15">
      <c r="A255" s="23">
        <f t="shared" si="51"/>
        <v>42988</v>
      </c>
      <c r="B255" s="24">
        <f t="shared" si="52"/>
        <v>3484049.7890385995</v>
      </c>
      <c r="C255" s="25">
        <f t="shared" si="56"/>
        <v>441.09589041095859</v>
      </c>
      <c r="D255" s="25">
        <f t="shared" si="57"/>
        <v>605.87535696590203</v>
      </c>
      <c r="E255" s="25">
        <f t="shared" si="49"/>
        <v>164.77946655494344</v>
      </c>
      <c r="F255" s="25">
        <f t="shared" si="50"/>
        <v>3484214.5685051545</v>
      </c>
      <c r="G255" s="26">
        <f t="shared" si="58"/>
        <v>3484214.568505154</v>
      </c>
      <c r="I255" s="25">
        <f t="shared" si="59"/>
        <v>18895.523275913874</v>
      </c>
      <c r="J255" s="25">
        <f t="shared" si="53"/>
        <v>146002.73972603955</v>
      </c>
      <c r="K255" s="28">
        <f t="shared" si="60"/>
        <v>99.54898767157583</v>
      </c>
      <c r="L255" s="28">
        <f t="shared" si="61"/>
        <v>103.72049452089125</v>
      </c>
      <c r="M255" s="64">
        <f t="shared" si="54"/>
        <v>497744.93835787917</v>
      </c>
      <c r="N255" s="64">
        <f t="shared" si="55"/>
        <v>518602.47260445624</v>
      </c>
    </row>
    <row r="256" spans="1:14" x14ac:dyDescent="0.15">
      <c r="A256" s="23">
        <f t="shared" si="51"/>
        <v>42989</v>
      </c>
      <c r="B256" s="24">
        <f t="shared" si="52"/>
        <v>3484214.5685051545</v>
      </c>
      <c r="C256" s="25">
        <f t="shared" si="56"/>
        <v>441.09589041095859</v>
      </c>
      <c r="D256" s="25">
        <f t="shared" si="57"/>
        <v>605.90401207250636</v>
      </c>
      <c r="E256" s="25">
        <f t="shared" si="49"/>
        <v>164.80812166154777</v>
      </c>
      <c r="F256" s="25">
        <f t="shared" si="50"/>
        <v>3484379.3766268161</v>
      </c>
      <c r="G256" s="26">
        <f t="shared" si="58"/>
        <v>3484379.3766268156</v>
      </c>
      <c r="I256" s="25">
        <f t="shared" si="59"/>
        <v>20379.855814342889</v>
      </c>
      <c r="J256" s="25">
        <f t="shared" si="53"/>
        <v>146443.83561645052</v>
      </c>
      <c r="K256" s="28">
        <f t="shared" si="60"/>
        <v>99.553696475051879</v>
      </c>
      <c r="L256" s="28">
        <f t="shared" si="61"/>
        <v>103.73780606409332</v>
      </c>
      <c r="M256" s="64">
        <f t="shared" si="54"/>
        <v>497768.48237525939</v>
      </c>
      <c r="N256" s="64">
        <f t="shared" si="55"/>
        <v>518689.03032046661</v>
      </c>
    </row>
    <row r="257" spans="1:14" x14ac:dyDescent="0.15">
      <c r="A257" s="23">
        <f t="shared" si="51"/>
        <v>42990</v>
      </c>
      <c r="B257" s="24">
        <f t="shared" si="52"/>
        <v>3484379.3766268161</v>
      </c>
      <c r="C257" s="25">
        <f t="shared" si="56"/>
        <v>441.09589041095859</v>
      </c>
      <c r="D257" s="25">
        <f t="shared" si="57"/>
        <v>605.93267216222637</v>
      </c>
      <c r="E257" s="25">
        <f t="shared" si="49"/>
        <v>164.83678175126778</v>
      </c>
      <c r="F257" s="25">
        <f t="shared" si="50"/>
        <v>3484544.2134085675</v>
      </c>
      <c r="G257" s="26">
        <f t="shared" si="58"/>
        <v>3484544.213408567</v>
      </c>
      <c r="I257" s="25">
        <f t="shared" si="59"/>
        <v>19060.360057665141</v>
      </c>
      <c r="J257" s="25">
        <f t="shared" si="53"/>
        <v>146884.9315068615</v>
      </c>
      <c r="K257" s="28">
        <f t="shared" si="60"/>
        <v>99.558406097387632</v>
      </c>
      <c r="L257" s="28">
        <f t="shared" si="61"/>
        <v>103.75511842615511</v>
      </c>
      <c r="M257" s="64">
        <f t="shared" si="54"/>
        <v>497792.03048693814</v>
      </c>
      <c r="N257" s="64">
        <f t="shared" si="55"/>
        <v>518775.59213077551</v>
      </c>
    </row>
    <row r="258" spans="1:14" x14ac:dyDescent="0.15">
      <c r="A258" s="23">
        <f t="shared" si="51"/>
        <v>42991</v>
      </c>
      <c r="B258" s="24">
        <f t="shared" si="52"/>
        <v>3484544.2134085675</v>
      </c>
      <c r="C258" s="25">
        <f t="shared" si="56"/>
        <v>441.09589041095859</v>
      </c>
      <c r="D258" s="25">
        <f t="shared" si="57"/>
        <v>605.96133723592845</v>
      </c>
      <c r="E258" s="25">
        <f t="shared" si="49"/>
        <v>164.86544682496987</v>
      </c>
      <c r="F258" s="25">
        <f t="shared" si="50"/>
        <v>3484709.0788553925</v>
      </c>
      <c r="G258" s="26">
        <f t="shared" si="58"/>
        <v>3484709.0788553921</v>
      </c>
      <c r="I258" s="25">
        <f t="shared" si="59"/>
        <v>20544.721261167859</v>
      </c>
      <c r="J258" s="25">
        <f t="shared" si="53"/>
        <v>147326.02739727247</v>
      </c>
      <c r="K258" s="28">
        <f t="shared" si="60"/>
        <v>99.563116538725481</v>
      </c>
      <c r="L258" s="28">
        <f t="shared" si="61"/>
        <v>103.77243160721898</v>
      </c>
      <c r="M258" s="64">
        <f t="shared" si="54"/>
        <v>497815.5826936274</v>
      </c>
      <c r="N258" s="64">
        <f t="shared" si="55"/>
        <v>518862.15803609492</v>
      </c>
    </row>
    <row r="259" spans="1:14" x14ac:dyDescent="0.15">
      <c r="A259" s="23">
        <f t="shared" si="51"/>
        <v>42992</v>
      </c>
      <c r="B259" s="24">
        <f t="shared" si="52"/>
        <v>3484709.0788553925</v>
      </c>
      <c r="C259" s="25">
        <f t="shared" si="56"/>
        <v>441.09589041095859</v>
      </c>
      <c r="D259" s="25">
        <f t="shared" si="57"/>
        <v>605.99000729447948</v>
      </c>
      <c r="E259" s="25">
        <f t="shared" si="49"/>
        <v>164.89411688352089</v>
      </c>
      <c r="F259" s="25">
        <f t="shared" si="50"/>
        <v>3484873.9729722762</v>
      </c>
      <c r="G259" s="26">
        <f t="shared" si="58"/>
        <v>3484873.9729722757</v>
      </c>
      <c r="I259" s="25">
        <f t="shared" si="59"/>
        <v>19225.254174548663</v>
      </c>
      <c r="J259" s="25">
        <f t="shared" si="53"/>
        <v>147767.12328768344</v>
      </c>
      <c r="K259" s="28">
        <f t="shared" si="60"/>
        <v>99.567827799207876</v>
      </c>
      <c r="L259" s="28">
        <f t="shared" si="61"/>
        <v>103.78974560742741</v>
      </c>
      <c r="M259" s="64">
        <f t="shared" si="54"/>
        <v>497839.1389960394</v>
      </c>
      <c r="N259" s="64">
        <f t="shared" si="55"/>
        <v>518948.72803713701</v>
      </c>
    </row>
    <row r="260" spans="1:14" x14ac:dyDescent="0.15">
      <c r="A260" s="23">
        <f t="shared" si="51"/>
        <v>42993</v>
      </c>
      <c r="B260" s="24">
        <f t="shared" si="52"/>
        <v>3484873.9729722762</v>
      </c>
      <c r="C260" s="25">
        <f t="shared" si="56"/>
        <v>441.09589041095859</v>
      </c>
      <c r="D260" s="25">
        <f t="shared" si="57"/>
        <v>606.01868233874632</v>
      </c>
      <c r="E260" s="25">
        <f t="shared" si="49"/>
        <v>164.92279192778773</v>
      </c>
      <c r="F260" s="25">
        <f t="shared" si="50"/>
        <v>3485038.8957642037</v>
      </c>
      <c r="G260" s="26">
        <f t="shared" si="58"/>
        <v>3485038.8957642037</v>
      </c>
      <c r="I260" s="25">
        <f t="shared" si="59"/>
        <v>20709.644053095646</v>
      </c>
      <c r="J260" s="25">
        <f t="shared" si="53"/>
        <v>148208.21917809441</v>
      </c>
      <c r="K260" s="28">
        <f t="shared" si="60"/>
        <v>99.572539878977253</v>
      </c>
      <c r="L260" s="28">
        <f t="shared" si="61"/>
        <v>103.8070604269228</v>
      </c>
      <c r="M260" s="64">
        <f t="shared" si="54"/>
        <v>497862.69939488627</v>
      </c>
      <c r="N260" s="64">
        <f t="shared" si="55"/>
        <v>519035.30213461397</v>
      </c>
    </row>
    <row r="261" spans="1:14" x14ac:dyDescent="0.15">
      <c r="A261" s="23">
        <f t="shared" si="51"/>
        <v>42994</v>
      </c>
      <c r="B261" s="24">
        <f t="shared" si="52"/>
        <v>3485038.8957642037</v>
      </c>
      <c r="C261" s="25">
        <f t="shared" si="56"/>
        <v>441.09589041095859</v>
      </c>
      <c r="D261" s="25">
        <f t="shared" si="57"/>
        <v>606.04736236959582</v>
      </c>
      <c r="E261" s="25">
        <f t="shared" si="49"/>
        <v>164.95147195863723</v>
      </c>
      <c r="F261" s="25">
        <f t="shared" si="50"/>
        <v>3485203.8472361625</v>
      </c>
      <c r="G261" s="26">
        <f t="shared" si="58"/>
        <v>3485203.8472361621</v>
      </c>
      <c r="I261" s="25">
        <f t="shared" si="59"/>
        <v>19390.2056465073</v>
      </c>
      <c r="J261" s="25">
        <f t="shared" si="53"/>
        <v>148649.31506850538</v>
      </c>
      <c r="K261" s="28">
        <f t="shared" si="60"/>
        <v>99.57725277817606</v>
      </c>
      <c r="L261" s="28">
        <f t="shared" si="61"/>
        <v>103.82437606584764</v>
      </c>
      <c r="M261" s="64">
        <f t="shared" si="54"/>
        <v>497886.26389088028</v>
      </c>
      <c r="N261" s="64">
        <f t="shared" si="55"/>
        <v>519121.88032923825</v>
      </c>
    </row>
    <row r="262" spans="1:14" x14ac:dyDescent="0.15">
      <c r="A262" s="23">
        <f t="shared" si="51"/>
        <v>42995</v>
      </c>
      <c r="B262" s="24">
        <f t="shared" si="52"/>
        <v>3485203.8472361625</v>
      </c>
      <c r="C262" s="25">
        <f t="shared" si="56"/>
        <v>441.09589041095859</v>
      </c>
      <c r="D262" s="25">
        <f t="shared" si="57"/>
        <v>606.07604738789541</v>
      </c>
      <c r="E262" s="25">
        <f t="shared" si="49"/>
        <v>164.98015697693683</v>
      </c>
      <c r="F262" s="25">
        <f t="shared" si="50"/>
        <v>3485368.8273931392</v>
      </c>
      <c r="G262" s="26">
        <f t="shared" si="58"/>
        <v>3485368.8273931392</v>
      </c>
      <c r="I262" s="25">
        <f t="shared" si="59"/>
        <v>20874.624210072583</v>
      </c>
      <c r="J262" s="25">
        <f t="shared" si="53"/>
        <v>149090.41095891636</v>
      </c>
      <c r="K262" s="28">
        <f t="shared" si="60"/>
        <v>99.581966496946833</v>
      </c>
      <c r="L262" s="28">
        <f t="shared" si="61"/>
        <v>103.84169252434444</v>
      </c>
      <c r="M262" s="64">
        <f t="shared" si="54"/>
        <v>497909.83248473413</v>
      </c>
      <c r="N262" s="64">
        <f t="shared" si="55"/>
        <v>519208.4626217222</v>
      </c>
    </row>
    <row r="263" spans="1:14" x14ac:dyDescent="0.15">
      <c r="A263" s="23">
        <f t="shared" si="51"/>
        <v>42996</v>
      </c>
      <c r="B263" s="24">
        <f t="shared" si="52"/>
        <v>3485368.8273931392</v>
      </c>
      <c r="C263" s="25">
        <f t="shared" si="56"/>
        <v>441.09589041095859</v>
      </c>
      <c r="D263" s="25">
        <f t="shared" si="57"/>
        <v>606.10473739451209</v>
      </c>
      <c r="E263" s="25">
        <f t="shared" si="49"/>
        <v>165.0088469835535</v>
      </c>
      <c r="F263" s="25">
        <f t="shared" si="50"/>
        <v>3485533.836240123</v>
      </c>
      <c r="G263" s="26">
        <f t="shared" si="58"/>
        <v>3485533.8362401226</v>
      </c>
      <c r="I263" s="25">
        <f t="shared" si="59"/>
        <v>19555.214493490854</v>
      </c>
      <c r="J263" s="25">
        <f t="shared" si="53"/>
        <v>149531.50684932733</v>
      </c>
      <c r="K263" s="28">
        <f t="shared" si="60"/>
        <v>99.586681035432079</v>
      </c>
      <c r="L263" s="28">
        <f t="shared" si="61"/>
        <v>103.85900980255572</v>
      </c>
      <c r="M263" s="64">
        <f t="shared" si="54"/>
        <v>497933.4051771604</v>
      </c>
      <c r="N263" s="64">
        <f t="shared" si="55"/>
        <v>519295.04901277862</v>
      </c>
    </row>
    <row r="264" spans="1:14" x14ac:dyDescent="0.15">
      <c r="A264" s="23">
        <f t="shared" si="51"/>
        <v>42997</v>
      </c>
      <c r="B264" s="24">
        <f t="shared" si="52"/>
        <v>3485533.836240123</v>
      </c>
      <c r="C264" s="25">
        <f t="shared" si="56"/>
        <v>441.09589041095859</v>
      </c>
      <c r="D264" s="25">
        <f t="shared" si="57"/>
        <v>606.13343239031371</v>
      </c>
      <c r="E264" s="25">
        <f t="shared" si="49"/>
        <v>165.03754197935513</v>
      </c>
      <c r="F264" s="25">
        <f t="shared" si="50"/>
        <v>3485698.8737821025</v>
      </c>
      <c r="G264" s="26">
        <f t="shared" si="58"/>
        <v>3485698.873782102</v>
      </c>
      <c r="I264" s="25">
        <f t="shared" si="59"/>
        <v>21039.661752051939</v>
      </c>
      <c r="J264" s="25">
        <f t="shared" si="53"/>
        <v>149972.6027397383</v>
      </c>
      <c r="K264" s="28">
        <f t="shared" si="60"/>
        <v>99.591396393774346</v>
      </c>
      <c r="L264" s="28">
        <f t="shared" si="61"/>
        <v>103.87632790062401</v>
      </c>
      <c r="M264" s="64">
        <f t="shared" si="54"/>
        <v>497956.98196887173</v>
      </c>
      <c r="N264" s="64">
        <f t="shared" si="55"/>
        <v>519381.63950312004</v>
      </c>
    </row>
    <row r="265" spans="1:14" x14ac:dyDescent="0.15">
      <c r="A265" s="23">
        <f t="shared" si="51"/>
        <v>42998</v>
      </c>
      <c r="B265" s="24">
        <f t="shared" si="52"/>
        <v>3485698.8737821025</v>
      </c>
      <c r="C265" s="25">
        <f t="shared" si="56"/>
        <v>441.09589041095859</v>
      </c>
      <c r="D265" s="25">
        <f t="shared" si="57"/>
        <v>606.16213237616751</v>
      </c>
      <c r="E265" s="25">
        <f t="shared" si="49"/>
        <v>165.06624196520892</v>
      </c>
      <c r="F265" s="25">
        <f t="shared" si="50"/>
        <v>3485863.9400240676</v>
      </c>
      <c r="G265" s="26">
        <f t="shared" si="58"/>
        <v>3485863.9400240676</v>
      </c>
      <c r="I265" s="25">
        <f t="shared" si="59"/>
        <v>19720.280735456061</v>
      </c>
      <c r="J265" s="25">
        <f t="shared" si="53"/>
        <v>150413.69863014927</v>
      </c>
      <c r="K265" s="28">
        <f t="shared" si="60"/>
        <v>99.596112572116212</v>
      </c>
      <c r="L265" s="28">
        <f t="shared" si="61"/>
        <v>103.89364681869191</v>
      </c>
      <c r="M265" s="64">
        <f t="shared" si="54"/>
        <v>497980.56286058103</v>
      </c>
      <c r="N265" s="64">
        <f t="shared" si="55"/>
        <v>519468.23409345956</v>
      </c>
    </row>
    <row r="266" spans="1:14" x14ac:dyDescent="0.15">
      <c r="A266" s="23">
        <f t="shared" si="51"/>
        <v>42999</v>
      </c>
      <c r="B266" s="24">
        <f t="shared" si="52"/>
        <v>3485863.9400240676</v>
      </c>
      <c r="C266" s="25">
        <f t="shared" si="56"/>
        <v>441.09589041095859</v>
      </c>
      <c r="D266" s="25">
        <f t="shared" si="57"/>
        <v>606.19083735294146</v>
      </c>
      <c r="E266" s="25">
        <f t="shared" si="49"/>
        <v>165.09494694198287</v>
      </c>
      <c r="F266" s="25">
        <f t="shared" si="50"/>
        <v>3486029.0349710095</v>
      </c>
      <c r="G266" s="26">
        <f t="shared" si="58"/>
        <v>3486029.0349710095</v>
      </c>
      <c r="I266" s="25">
        <f t="shared" si="59"/>
        <v>21204.756698993922</v>
      </c>
      <c r="J266" s="25">
        <f t="shared" si="53"/>
        <v>150854.79452056024</v>
      </c>
      <c r="K266" s="28">
        <f t="shared" si="60"/>
        <v>99.600829570600268</v>
      </c>
      <c r="L266" s="28">
        <f t="shared" si="61"/>
        <v>103.910966556902</v>
      </c>
      <c r="M266" s="64">
        <f t="shared" si="54"/>
        <v>498004.14785300137</v>
      </c>
      <c r="N266" s="64">
        <f t="shared" si="55"/>
        <v>519554.83278450998</v>
      </c>
    </row>
    <row r="267" spans="1:14" x14ac:dyDescent="0.15">
      <c r="A267" s="23">
        <f t="shared" si="51"/>
        <v>43000</v>
      </c>
      <c r="B267" s="24">
        <f t="shared" si="52"/>
        <v>3486029.0349710095</v>
      </c>
      <c r="C267" s="25">
        <f t="shared" si="56"/>
        <v>441.09589041095859</v>
      </c>
      <c r="D267" s="25">
        <f t="shared" si="57"/>
        <v>606.21954732150346</v>
      </c>
      <c r="E267" s="25">
        <f t="shared" si="49"/>
        <v>165.12365691054487</v>
      </c>
      <c r="F267" s="25">
        <f t="shared" si="50"/>
        <v>3486194.1586279199</v>
      </c>
      <c r="G267" s="26">
        <f t="shared" si="58"/>
        <v>3486194.1586279199</v>
      </c>
      <c r="I267" s="25">
        <f t="shared" si="59"/>
        <v>19885.404392366607</v>
      </c>
      <c r="J267" s="25">
        <f t="shared" si="53"/>
        <v>151295.89041097122</v>
      </c>
      <c r="K267" s="28">
        <f t="shared" si="60"/>
        <v>99.605547389369136</v>
      </c>
      <c r="L267" s="28">
        <f t="shared" si="61"/>
        <v>103.92828711539688</v>
      </c>
      <c r="M267" s="64">
        <f t="shared" si="54"/>
        <v>498027.73694684566</v>
      </c>
      <c r="N267" s="64">
        <f t="shared" si="55"/>
        <v>519641.43557698443</v>
      </c>
    </row>
    <row r="268" spans="1:14" x14ac:dyDescent="0.15">
      <c r="A268" s="23">
        <f t="shared" si="51"/>
        <v>43001</v>
      </c>
      <c r="B268" s="24">
        <f t="shared" si="52"/>
        <v>3486194.1586279199</v>
      </c>
      <c r="C268" s="25">
        <f t="shared" si="56"/>
        <v>441.09589041095859</v>
      </c>
      <c r="D268" s="25">
        <f t="shared" si="57"/>
        <v>606.2482622827215</v>
      </c>
      <c r="E268" s="25">
        <f t="shared" si="49"/>
        <v>165.15237187176291</v>
      </c>
      <c r="F268" s="25">
        <f t="shared" si="50"/>
        <v>3486359.3109997916</v>
      </c>
      <c r="G268" s="26">
        <f t="shared" si="58"/>
        <v>3486359.3109997916</v>
      </c>
      <c r="I268" s="25">
        <f t="shared" si="59"/>
        <v>21369.909070865684</v>
      </c>
      <c r="J268" s="25">
        <f t="shared" si="53"/>
        <v>151736.98630138219</v>
      </c>
      <c r="K268" s="28">
        <f t="shared" si="60"/>
        <v>99.610266028565476</v>
      </c>
      <c r="L268" s="28">
        <f t="shared" si="61"/>
        <v>103.94560849431926</v>
      </c>
      <c r="M268" s="64">
        <f t="shared" si="54"/>
        <v>498051.33014282741</v>
      </c>
      <c r="N268" s="64">
        <f t="shared" si="55"/>
        <v>519728.04247159627</v>
      </c>
    </row>
    <row r="269" spans="1:14" x14ac:dyDescent="0.15">
      <c r="A269" s="23">
        <f t="shared" si="51"/>
        <v>43002</v>
      </c>
      <c r="B269" s="24">
        <f t="shared" si="52"/>
        <v>3486359.3109997916</v>
      </c>
      <c r="C269" s="25">
        <f t="shared" si="56"/>
        <v>441.09589041095859</v>
      </c>
      <c r="D269" s="25">
        <f t="shared" si="57"/>
        <v>606.27698223746393</v>
      </c>
      <c r="E269" s="25">
        <f t="shared" ref="E269:E332" si="62">D269-C269</f>
        <v>165.18109182650534</v>
      </c>
      <c r="F269" s="25">
        <f t="shared" ref="F269:F332" si="63">B269+E269</f>
        <v>3486524.492091618</v>
      </c>
      <c r="G269" s="26">
        <f t="shared" si="58"/>
        <v>3486524.492091618</v>
      </c>
      <c r="I269" s="25">
        <f t="shared" si="59"/>
        <v>20050.58548419311</v>
      </c>
      <c r="J269" s="25">
        <f t="shared" si="53"/>
        <v>152178.08219179316</v>
      </c>
      <c r="K269" s="28">
        <f t="shared" si="60"/>
        <v>99.614985488331939</v>
      </c>
      <c r="L269" s="28">
        <f t="shared" si="61"/>
        <v>103.96293069381174</v>
      </c>
      <c r="M269" s="64">
        <f t="shared" si="54"/>
        <v>498074.92744165973</v>
      </c>
      <c r="N269" s="64">
        <f t="shared" si="55"/>
        <v>519814.65346905874</v>
      </c>
    </row>
    <row r="270" spans="1:14" x14ac:dyDescent="0.15">
      <c r="A270" s="23">
        <f t="shared" ref="A270:A333" si="64">A269+1</f>
        <v>43003</v>
      </c>
      <c r="B270" s="24">
        <f t="shared" ref="B270:B333" si="65">F269</f>
        <v>3486524.492091618</v>
      </c>
      <c r="C270" s="25">
        <f t="shared" si="56"/>
        <v>441.09589041095859</v>
      </c>
      <c r="D270" s="25">
        <f t="shared" si="57"/>
        <v>606.30570718659908</v>
      </c>
      <c r="E270" s="25">
        <f t="shared" si="62"/>
        <v>165.20981677564049</v>
      </c>
      <c r="F270" s="25">
        <f t="shared" si="63"/>
        <v>3486689.7019083938</v>
      </c>
      <c r="G270" s="26">
        <f t="shared" si="58"/>
        <v>3486689.7019083933</v>
      </c>
      <c r="I270" s="25">
        <f t="shared" si="59"/>
        <v>21535.118887641325</v>
      </c>
      <c r="J270" s="25">
        <f t="shared" ref="J270:J333" si="66">C270+J269</f>
        <v>152619.17808220413</v>
      </c>
      <c r="K270" s="28">
        <f t="shared" si="60"/>
        <v>99.619705768811244</v>
      </c>
      <c r="L270" s="28">
        <f t="shared" si="61"/>
        <v>103.98025371401708</v>
      </c>
      <c r="M270" s="64">
        <f t="shared" si="54"/>
        <v>498098.52884405619</v>
      </c>
      <c r="N270" s="64">
        <f t="shared" si="55"/>
        <v>519901.26857008541</v>
      </c>
    </row>
    <row r="271" spans="1:14" x14ac:dyDescent="0.15">
      <c r="A271" s="23">
        <f t="shared" si="64"/>
        <v>43004</v>
      </c>
      <c r="B271" s="24">
        <f t="shared" si="65"/>
        <v>3486689.7019083938</v>
      </c>
      <c r="C271" s="25">
        <f t="shared" si="56"/>
        <v>441.09589041095859</v>
      </c>
      <c r="D271" s="25">
        <f t="shared" si="57"/>
        <v>606.33443713099541</v>
      </c>
      <c r="E271" s="25">
        <f t="shared" si="62"/>
        <v>165.23854672003682</v>
      </c>
      <c r="F271" s="25">
        <f t="shared" si="63"/>
        <v>3486854.940455114</v>
      </c>
      <c r="G271" s="26">
        <f t="shared" si="58"/>
        <v>3486854.9404551135</v>
      </c>
      <c r="I271" s="25">
        <f t="shared" si="59"/>
        <v>20215.824030913147</v>
      </c>
      <c r="J271" s="25">
        <f t="shared" si="66"/>
        <v>153060.2739726151</v>
      </c>
      <c r="K271" s="28">
        <f t="shared" si="60"/>
        <v>99.624426870146095</v>
      </c>
      <c r="L271" s="28">
        <f t="shared" si="61"/>
        <v>103.99757755507795</v>
      </c>
      <c r="M271" s="64">
        <f t="shared" si="54"/>
        <v>498122.13435073046</v>
      </c>
      <c r="N271" s="64">
        <f t="shared" si="55"/>
        <v>519987.88777538977</v>
      </c>
    </row>
    <row r="272" spans="1:14" x14ac:dyDescent="0.15">
      <c r="A272" s="23">
        <f t="shared" si="64"/>
        <v>43005</v>
      </c>
      <c r="B272" s="24">
        <f t="shared" si="65"/>
        <v>3486854.940455114</v>
      </c>
      <c r="C272" s="25">
        <f t="shared" si="56"/>
        <v>441.09589041095859</v>
      </c>
      <c r="D272" s="25">
        <f t="shared" si="57"/>
        <v>606.36317207152172</v>
      </c>
      <c r="E272" s="25">
        <f t="shared" si="62"/>
        <v>165.26728166056313</v>
      </c>
      <c r="F272" s="25">
        <f t="shared" si="63"/>
        <v>3487020.2077367743</v>
      </c>
      <c r="G272" s="26">
        <f t="shared" si="58"/>
        <v>3487020.2077367743</v>
      </c>
      <c r="I272" s="25">
        <f t="shared" si="59"/>
        <v>21700.386169301888</v>
      </c>
      <c r="J272" s="25">
        <f t="shared" si="66"/>
        <v>153501.36986302608</v>
      </c>
      <c r="K272" s="28">
        <f t="shared" si="60"/>
        <v>99.62914879247927</v>
      </c>
      <c r="L272" s="28">
        <f t="shared" si="61"/>
        <v>104.01490221713716</v>
      </c>
      <c r="M272" s="64">
        <f t="shared" si="54"/>
        <v>498145.7439623964</v>
      </c>
      <c r="N272" s="64">
        <f t="shared" si="55"/>
        <v>520074.51108568581</v>
      </c>
    </row>
    <row r="273" spans="1:14" x14ac:dyDescent="0.15">
      <c r="A273" s="23">
        <f t="shared" si="64"/>
        <v>43006</v>
      </c>
      <c r="B273" s="24">
        <f t="shared" si="65"/>
        <v>3487020.2077367743</v>
      </c>
      <c r="C273" s="25">
        <f t="shared" si="56"/>
        <v>441.09589041095859</v>
      </c>
      <c r="D273" s="25">
        <f t="shared" si="57"/>
        <v>606.39191200904668</v>
      </c>
      <c r="E273" s="25">
        <f t="shared" si="62"/>
        <v>165.29602159808809</v>
      </c>
      <c r="F273" s="25">
        <f t="shared" si="63"/>
        <v>3487185.5037583723</v>
      </c>
      <c r="G273" s="26">
        <f t="shared" si="58"/>
        <v>3487185.5037583723</v>
      </c>
      <c r="I273" s="25">
        <f t="shared" si="59"/>
        <v>20381.120052511236</v>
      </c>
      <c r="J273" s="25">
        <f t="shared" si="66"/>
        <v>153942.46575343705</v>
      </c>
      <c r="K273" s="28">
        <f t="shared" si="60"/>
        <v>99.633871535953489</v>
      </c>
      <c r="L273" s="28">
        <f t="shared" si="61"/>
        <v>104.0322277003374</v>
      </c>
      <c r="M273" s="64">
        <f t="shared" si="54"/>
        <v>498169.35767976748</v>
      </c>
      <c r="N273" s="64">
        <f t="shared" si="55"/>
        <v>520161.13850168698</v>
      </c>
    </row>
    <row r="274" spans="1:14" x14ac:dyDescent="0.15">
      <c r="A274" s="23">
        <f t="shared" si="64"/>
        <v>43007</v>
      </c>
      <c r="B274" s="24">
        <f t="shared" si="65"/>
        <v>3487185.5037583723</v>
      </c>
      <c r="C274" s="25">
        <f t="shared" si="56"/>
        <v>441.09589041095859</v>
      </c>
      <c r="D274" s="25">
        <f t="shared" si="57"/>
        <v>606.42065694443932</v>
      </c>
      <c r="E274" s="25">
        <f t="shared" si="62"/>
        <v>165.32476653348073</v>
      </c>
      <c r="F274" s="25">
        <f t="shared" si="63"/>
        <v>3487350.8285249057</v>
      </c>
      <c r="G274" s="26">
        <f t="shared" si="58"/>
        <v>3487350.8285249057</v>
      </c>
      <c r="I274" s="25">
        <f t="shared" si="59"/>
        <v>21865.71093583537</v>
      </c>
      <c r="J274" s="25">
        <f t="shared" si="66"/>
        <v>154383.56164384802</v>
      </c>
      <c r="K274" s="28">
        <f t="shared" si="60"/>
        <v>99.638595100711598</v>
      </c>
      <c r="L274" s="28">
        <f t="shared" si="61"/>
        <v>104.04955400482154</v>
      </c>
      <c r="M274" s="64">
        <f t="shared" si="54"/>
        <v>498192.975503558</v>
      </c>
      <c r="N274" s="64">
        <f t="shared" si="55"/>
        <v>520247.77002410771</v>
      </c>
    </row>
    <row r="275" spans="1:14" x14ac:dyDescent="0.15">
      <c r="A275" s="23">
        <f t="shared" si="64"/>
        <v>43008</v>
      </c>
      <c r="B275" s="24">
        <f t="shared" si="65"/>
        <v>3487350.8285249057</v>
      </c>
      <c r="C275" s="25">
        <f t="shared" si="56"/>
        <v>441.09589041095859</v>
      </c>
      <c r="D275" s="25">
        <f t="shared" si="57"/>
        <v>606.44940687856888</v>
      </c>
      <c r="E275" s="25">
        <f t="shared" si="62"/>
        <v>165.35351646761029</v>
      </c>
      <c r="F275" s="25">
        <f t="shared" si="63"/>
        <v>3487516.1820413731</v>
      </c>
      <c r="G275" s="26">
        <f t="shared" si="58"/>
        <v>3487516.1820413731</v>
      </c>
      <c r="I275" s="25">
        <f t="shared" si="59"/>
        <v>20546.473568978847</v>
      </c>
      <c r="J275" s="25">
        <f t="shared" si="66"/>
        <v>154824.65753425899</v>
      </c>
      <c r="K275" s="28">
        <f t="shared" si="60"/>
        <v>99.643319486896374</v>
      </c>
      <c r="L275" s="28">
        <f t="shared" si="61"/>
        <v>104.06688113073234</v>
      </c>
      <c r="M275" s="64">
        <f t="shared" si="54"/>
        <v>498216.5974344819</v>
      </c>
      <c r="N275" s="64">
        <f t="shared" si="55"/>
        <v>520334.4056536617</v>
      </c>
    </row>
    <row r="276" spans="1:14" x14ac:dyDescent="0.15">
      <c r="A276" s="23">
        <f t="shared" si="64"/>
        <v>43009</v>
      </c>
      <c r="B276" s="24">
        <f t="shared" si="65"/>
        <v>3487516.1820413731</v>
      </c>
      <c r="C276" s="25">
        <f t="shared" si="56"/>
        <v>441.09589041095859</v>
      </c>
      <c r="D276" s="25">
        <f t="shared" si="57"/>
        <v>606.47816181230439</v>
      </c>
      <c r="E276" s="25">
        <f t="shared" si="62"/>
        <v>165.3822714013458</v>
      </c>
      <c r="F276" s="25">
        <f t="shared" si="63"/>
        <v>3487681.5643127742</v>
      </c>
      <c r="G276" s="26">
        <f t="shared" si="58"/>
        <v>3487681.5643127742</v>
      </c>
      <c r="I276" s="25">
        <f t="shared" si="59"/>
        <v>22031.093207236714</v>
      </c>
      <c r="J276" s="25">
        <f t="shared" si="66"/>
        <v>155265.75342466997</v>
      </c>
      <c r="K276" s="28">
        <f t="shared" si="60"/>
        <v>99.648044694650693</v>
      </c>
      <c r="L276" s="28">
        <f t="shared" si="61"/>
        <v>104.08420907821269</v>
      </c>
      <c r="M276" s="64">
        <f t="shared" ref="M276:M339" si="67">K276*$H$6/100</f>
        <v>498240.22347325349</v>
      </c>
      <c r="N276" s="64">
        <f t="shared" ref="N276:N339" si="68">L276*$H$6/100</f>
        <v>520421.04539106344</v>
      </c>
    </row>
    <row r="277" spans="1:14" x14ac:dyDescent="0.15">
      <c r="A277" s="23">
        <f t="shared" si="64"/>
        <v>43010</v>
      </c>
      <c r="B277" s="24">
        <f t="shared" si="65"/>
        <v>3487681.5643127742</v>
      </c>
      <c r="C277" s="25">
        <f t="shared" si="56"/>
        <v>441.09589041095859</v>
      </c>
      <c r="D277" s="25">
        <f t="shared" si="57"/>
        <v>606.50692174651556</v>
      </c>
      <c r="E277" s="25">
        <f t="shared" si="62"/>
        <v>165.41103133555697</v>
      </c>
      <c r="F277" s="25">
        <f t="shared" si="63"/>
        <v>3487846.9753441098</v>
      </c>
      <c r="G277" s="26">
        <f t="shared" si="58"/>
        <v>3487846.9753441093</v>
      </c>
      <c r="I277" s="25">
        <f t="shared" si="59"/>
        <v>20711.884600314403</v>
      </c>
      <c r="J277" s="25">
        <f t="shared" si="66"/>
        <v>155706.84931508094</v>
      </c>
      <c r="K277" s="28">
        <f t="shared" si="60"/>
        <v>99.652770724117417</v>
      </c>
      <c r="L277" s="28">
        <f t="shared" si="61"/>
        <v>104.10153784740544</v>
      </c>
      <c r="M277" s="64">
        <f t="shared" si="67"/>
        <v>498263.85362058709</v>
      </c>
      <c r="N277" s="64">
        <f t="shared" si="68"/>
        <v>520507.6892370272</v>
      </c>
    </row>
    <row r="278" spans="1:14" x14ac:dyDescent="0.15">
      <c r="A278" s="23">
        <f t="shared" si="64"/>
        <v>43011</v>
      </c>
      <c r="B278" s="24">
        <f t="shared" si="65"/>
        <v>3487846.9753441098</v>
      </c>
      <c r="C278" s="25">
        <f t="shared" si="56"/>
        <v>441.09589041095859</v>
      </c>
      <c r="D278" s="25">
        <f t="shared" si="57"/>
        <v>606.53568668207174</v>
      </c>
      <c r="E278" s="25">
        <f t="shared" si="62"/>
        <v>165.43979627111315</v>
      </c>
      <c r="F278" s="25">
        <f t="shared" si="63"/>
        <v>3488012.4151403811</v>
      </c>
      <c r="G278" s="26">
        <f t="shared" si="58"/>
        <v>3488012.4151403806</v>
      </c>
      <c r="I278" s="25">
        <f t="shared" si="59"/>
        <v>22196.533003507826</v>
      </c>
      <c r="J278" s="25">
        <f t="shared" si="66"/>
        <v>156147.94520549191</v>
      </c>
      <c r="K278" s="28">
        <f t="shared" si="60"/>
        <v>99.65749757543945</v>
      </c>
      <c r="L278" s="28">
        <f t="shared" si="61"/>
        <v>104.11886743845351</v>
      </c>
      <c r="M278" s="64">
        <f t="shared" si="67"/>
        <v>498287.48787719727</v>
      </c>
      <c r="N278" s="64">
        <f t="shared" si="68"/>
        <v>520594.33719226753</v>
      </c>
    </row>
    <row r="279" spans="1:14" x14ac:dyDescent="0.15">
      <c r="A279" s="23">
        <f t="shared" si="64"/>
        <v>43012</v>
      </c>
      <c r="B279" s="24">
        <f t="shared" si="65"/>
        <v>3488012.4151403811</v>
      </c>
      <c r="C279" s="25">
        <f t="shared" ref="C279:C342" si="69">$N$4*$H$8/100</f>
        <v>441.09589041095859</v>
      </c>
      <c r="D279" s="25">
        <f t="shared" ref="D279:D342" si="70">B279*$C$8</f>
        <v>606.56445661984299</v>
      </c>
      <c r="E279" s="25">
        <f t="shared" si="62"/>
        <v>165.4685662088844</v>
      </c>
      <c r="F279" s="25">
        <f t="shared" si="63"/>
        <v>3488177.8837065902</v>
      </c>
      <c r="G279" s="26">
        <f t="shared" ref="G279:G342" si="71">B279+B279*$C$8-C279</f>
        <v>3488177.8837065897</v>
      </c>
      <c r="I279" s="25">
        <f t="shared" ref="I279:I342" si="72">E279+I277</f>
        <v>20877.353166523288</v>
      </c>
      <c r="J279" s="25">
        <f t="shared" si="66"/>
        <v>156589.04109590288</v>
      </c>
      <c r="K279" s="28">
        <f t="shared" ref="K279:K342" si="73">G279/$H$8*100</f>
        <v>99.662225248759711</v>
      </c>
      <c r="L279" s="28">
        <f t="shared" ref="L279:L342" si="74">K279+J279/$H$8*100</f>
        <v>104.13619785149979</v>
      </c>
      <c r="M279" s="64">
        <f t="shared" si="67"/>
        <v>498311.12624379859</v>
      </c>
      <c r="N279" s="64">
        <f t="shared" si="68"/>
        <v>520680.98925749888</v>
      </c>
    </row>
    <row r="280" spans="1:14" x14ac:dyDescent="0.15">
      <c r="A280" s="23">
        <f t="shared" si="64"/>
        <v>43013</v>
      </c>
      <c r="B280" s="24">
        <f t="shared" si="65"/>
        <v>3488177.8837065902</v>
      </c>
      <c r="C280" s="25">
        <f t="shared" si="69"/>
        <v>441.09589041095859</v>
      </c>
      <c r="D280" s="25">
        <f t="shared" si="70"/>
        <v>606.59323156069888</v>
      </c>
      <c r="E280" s="25">
        <f t="shared" si="62"/>
        <v>165.49734114974029</v>
      </c>
      <c r="F280" s="25">
        <f t="shared" si="63"/>
        <v>3488343.3810477401</v>
      </c>
      <c r="G280" s="26">
        <f t="shared" si="71"/>
        <v>3488343.3810477396</v>
      </c>
      <c r="I280" s="25">
        <f t="shared" si="72"/>
        <v>22362.030344657567</v>
      </c>
      <c r="J280" s="25">
        <f t="shared" si="66"/>
        <v>157030.13698631385</v>
      </c>
      <c r="K280" s="28">
        <f t="shared" si="73"/>
        <v>99.666953744221132</v>
      </c>
      <c r="L280" s="28">
        <f t="shared" si="74"/>
        <v>104.15352908668724</v>
      </c>
      <c r="M280" s="64">
        <f t="shared" si="67"/>
        <v>498334.76872110571</v>
      </c>
      <c r="N280" s="64">
        <f t="shared" si="68"/>
        <v>520767.64543343621</v>
      </c>
    </row>
    <row r="281" spans="1:14" x14ac:dyDescent="0.15">
      <c r="A281" s="23">
        <f t="shared" si="64"/>
        <v>43014</v>
      </c>
      <c r="B281" s="24">
        <f t="shared" si="65"/>
        <v>3488343.3810477401</v>
      </c>
      <c r="C281" s="25">
        <f t="shared" si="69"/>
        <v>441.09589041095859</v>
      </c>
      <c r="D281" s="25">
        <f t="shared" si="70"/>
        <v>606.62201150550948</v>
      </c>
      <c r="E281" s="25">
        <f t="shared" si="62"/>
        <v>165.52612109455089</v>
      </c>
      <c r="F281" s="25">
        <f t="shared" si="63"/>
        <v>3488508.9071688345</v>
      </c>
      <c r="G281" s="26">
        <f t="shared" si="71"/>
        <v>3488508.9071688345</v>
      </c>
      <c r="I281" s="25">
        <f t="shared" si="72"/>
        <v>21042.879287617838</v>
      </c>
      <c r="J281" s="25">
        <f t="shared" si="66"/>
        <v>157471.23287672483</v>
      </c>
      <c r="K281" s="28">
        <f t="shared" si="73"/>
        <v>99.671683061966704</v>
      </c>
      <c r="L281" s="28">
        <f t="shared" si="74"/>
        <v>104.17086114415883</v>
      </c>
      <c r="M281" s="64">
        <f t="shared" si="67"/>
        <v>498358.41530983354</v>
      </c>
      <c r="N281" s="64">
        <f t="shared" si="68"/>
        <v>520854.30572079419</v>
      </c>
    </row>
    <row r="282" spans="1:14" x14ac:dyDescent="0.15">
      <c r="A282" s="23">
        <f t="shared" si="64"/>
        <v>43015</v>
      </c>
      <c r="B282" s="24">
        <f t="shared" si="65"/>
        <v>3488508.9071688345</v>
      </c>
      <c r="C282" s="25">
        <f t="shared" si="69"/>
        <v>441.09589041095859</v>
      </c>
      <c r="D282" s="25">
        <f t="shared" si="70"/>
        <v>606.65079645514504</v>
      </c>
      <c r="E282" s="25">
        <f t="shared" si="62"/>
        <v>165.55490604418645</v>
      </c>
      <c r="F282" s="25">
        <f t="shared" si="63"/>
        <v>3488674.4620748786</v>
      </c>
      <c r="G282" s="26">
        <f t="shared" si="71"/>
        <v>3488674.4620748786</v>
      </c>
      <c r="I282" s="25">
        <f t="shared" si="72"/>
        <v>22527.585250701755</v>
      </c>
      <c r="J282" s="25">
        <f t="shared" si="66"/>
        <v>157912.3287671358</v>
      </c>
      <c r="K282" s="28">
        <f t="shared" si="73"/>
        <v>99.676413202139386</v>
      </c>
      <c r="L282" s="28">
        <f t="shared" si="74"/>
        <v>104.18819402405755</v>
      </c>
      <c r="M282" s="64">
        <f t="shared" si="67"/>
        <v>498382.06601069699</v>
      </c>
      <c r="N282" s="64">
        <f t="shared" si="68"/>
        <v>520940.97012028773</v>
      </c>
    </row>
    <row r="283" spans="1:14" x14ac:dyDescent="0.15">
      <c r="A283" s="23">
        <f t="shared" si="64"/>
        <v>43016</v>
      </c>
      <c r="B283" s="24">
        <f t="shared" si="65"/>
        <v>3488674.4620748786</v>
      </c>
      <c r="C283" s="25">
        <f t="shared" si="69"/>
        <v>441.09589041095859</v>
      </c>
      <c r="D283" s="25">
        <f t="shared" si="70"/>
        <v>606.67958641047596</v>
      </c>
      <c r="E283" s="25">
        <f t="shared" si="62"/>
        <v>165.58369599951737</v>
      </c>
      <c r="F283" s="25">
        <f t="shared" si="63"/>
        <v>3488840.045770878</v>
      </c>
      <c r="G283" s="26">
        <f t="shared" si="71"/>
        <v>3488840.045770878</v>
      </c>
      <c r="I283" s="25">
        <f t="shared" si="72"/>
        <v>21208.462983617355</v>
      </c>
      <c r="J283" s="25">
        <f t="shared" si="66"/>
        <v>158353.42465754677</v>
      </c>
      <c r="K283" s="28">
        <f t="shared" si="73"/>
        <v>99.681144164882227</v>
      </c>
      <c r="L283" s="28">
        <f t="shared" si="74"/>
        <v>104.20552772652643</v>
      </c>
      <c r="M283" s="64">
        <f t="shared" si="67"/>
        <v>498405.72082441114</v>
      </c>
      <c r="N283" s="64">
        <f t="shared" si="68"/>
        <v>521027.63863263209</v>
      </c>
    </row>
    <row r="284" spans="1:14" x14ac:dyDescent="0.15">
      <c r="A284" s="23">
        <f t="shared" si="64"/>
        <v>43017</v>
      </c>
      <c r="B284" s="24">
        <f t="shared" si="65"/>
        <v>3488840.045770878</v>
      </c>
      <c r="C284" s="25">
        <f t="shared" si="69"/>
        <v>441.09589041095859</v>
      </c>
      <c r="D284" s="25">
        <f t="shared" si="70"/>
        <v>606.70838137237251</v>
      </c>
      <c r="E284" s="25">
        <f t="shared" si="62"/>
        <v>165.61249096141393</v>
      </c>
      <c r="F284" s="25">
        <f t="shared" si="63"/>
        <v>3489005.6582618393</v>
      </c>
      <c r="G284" s="26">
        <f t="shared" si="71"/>
        <v>3489005.6582618393</v>
      </c>
      <c r="I284" s="25">
        <f t="shared" si="72"/>
        <v>22693.197741663171</v>
      </c>
      <c r="J284" s="25">
        <f t="shared" si="66"/>
        <v>158794.52054795774</v>
      </c>
      <c r="K284" s="28">
        <f t="shared" si="73"/>
        <v>99.685875950338271</v>
      </c>
      <c r="L284" s="28">
        <f t="shared" si="74"/>
        <v>104.22286225170849</v>
      </c>
      <c r="M284" s="64">
        <f t="shared" si="67"/>
        <v>498429.37975169136</v>
      </c>
      <c r="N284" s="64">
        <f t="shared" si="68"/>
        <v>521114.31125854247</v>
      </c>
    </row>
    <row r="285" spans="1:14" x14ac:dyDescent="0.15">
      <c r="A285" s="23">
        <f t="shared" si="64"/>
        <v>43018</v>
      </c>
      <c r="B285" s="24">
        <f t="shared" si="65"/>
        <v>3489005.6582618393</v>
      </c>
      <c r="C285" s="25">
        <f t="shared" si="69"/>
        <v>441.09589041095859</v>
      </c>
      <c r="D285" s="25">
        <f t="shared" si="70"/>
        <v>606.73718134170565</v>
      </c>
      <c r="E285" s="25">
        <f t="shared" si="62"/>
        <v>165.64129093074706</v>
      </c>
      <c r="F285" s="25">
        <f t="shared" si="63"/>
        <v>3489171.2995527699</v>
      </c>
      <c r="G285" s="26">
        <f t="shared" si="71"/>
        <v>3489171.2995527699</v>
      </c>
      <c r="I285" s="25">
        <f t="shared" si="72"/>
        <v>21374.104274548103</v>
      </c>
      <c r="J285" s="25">
        <f t="shared" si="66"/>
        <v>159235.61643836871</v>
      </c>
      <c r="K285" s="28">
        <f t="shared" si="73"/>
        <v>99.690608558650567</v>
      </c>
      <c r="L285" s="28">
        <f t="shared" si="74"/>
        <v>104.24019759974682</v>
      </c>
      <c r="M285" s="64">
        <f t="shared" si="67"/>
        <v>498453.04279325285</v>
      </c>
      <c r="N285" s="64">
        <f t="shared" si="68"/>
        <v>521200.98799873411</v>
      </c>
    </row>
    <row r="286" spans="1:14" x14ac:dyDescent="0.15">
      <c r="A286" s="23">
        <f t="shared" si="64"/>
        <v>43019</v>
      </c>
      <c r="B286" s="24">
        <f t="shared" si="65"/>
        <v>3489171.2995527699</v>
      </c>
      <c r="C286" s="25">
        <f t="shared" si="69"/>
        <v>441.09589041095859</v>
      </c>
      <c r="D286" s="25">
        <f t="shared" si="70"/>
        <v>606.76598631934587</v>
      </c>
      <c r="E286" s="25">
        <f t="shared" si="62"/>
        <v>165.67009590838728</v>
      </c>
      <c r="F286" s="25">
        <f t="shared" si="63"/>
        <v>3489336.9696486783</v>
      </c>
      <c r="G286" s="26">
        <f t="shared" si="71"/>
        <v>3489336.9696486779</v>
      </c>
      <c r="I286" s="25">
        <f t="shared" si="72"/>
        <v>22858.867837571557</v>
      </c>
      <c r="J286" s="25">
        <f t="shared" si="66"/>
        <v>159676.71232877969</v>
      </c>
      <c r="K286" s="28">
        <f t="shared" si="73"/>
        <v>99.69534198996223</v>
      </c>
      <c r="L286" s="28">
        <f t="shared" si="74"/>
        <v>104.25753377078451</v>
      </c>
      <c r="M286" s="64">
        <f t="shared" si="67"/>
        <v>498476.70994981116</v>
      </c>
      <c r="N286" s="64">
        <f t="shared" si="68"/>
        <v>521287.66885392257</v>
      </c>
    </row>
    <row r="287" spans="1:14" x14ac:dyDescent="0.15">
      <c r="A287" s="23">
        <f t="shared" si="64"/>
        <v>43020</v>
      </c>
      <c r="B287" s="24">
        <f t="shared" si="65"/>
        <v>3489336.9696486783</v>
      </c>
      <c r="C287" s="25">
        <f t="shared" si="69"/>
        <v>441.09589041095859</v>
      </c>
      <c r="D287" s="25">
        <f t="shared" si="70"/>
        <v>606.79479630616436</v>
      </c>
      <c r="E287" s="25">
        <f t="shared" si="62"/>
        <v>165.69890589520577</v>
      </c>
      <c r="F287" s="25">
        <f t="shared" si="63"/>
        <v>3489502.6685545733</v>
      </c>
      <c r="G287" s="26">
        <f t="shared" si="71"/>
        <v>3489502.6685545733</v>
      </c>
      <c r="I287" s="25">
        <f t="shared" si="72"/>
        <v>21539.803180443309</v>
      </c>
      <c r="J287" s="25">
        <f t="shared" si="66"/>
        <v>160117.80821919066</v>
      </c>
      <c r="K287" s="28">
        <f t="shared" si="73"/>
        <v>99.70007624441638</v>
      </c>
      <c r="L287" s="28">
        <f t="shared" si="74"/>
        <v>104.27487076496469</v>
      </c>
      <c r="M287" s="64">
        <f t="shared" si="67"/>
        <v>498500.38122208195</v>
      </c>
      <c r="N287" s="64">
        <f t="shared" si="68"/>
        <v>521374.3538248234</v>
      </c>
    </row>
    <row r="288" spans="1:14" x14ac:dyDescent="0.15">
      <c r="A288" s="23">
        <f t="shared" si="64"/>
        <v>43021</v>
      </c>
      <c r="B288" s="24">
        <f t="shared" si="65"/>
        <v>3489502.6685545733</v>
      </c>
      <c r="C288" s="25">
        <f t="shared" si="69"/>
        <v>441.09589041095859</v>
      </c>
      <c r="D288" s="25">
        <f t="shared" si="70"/>
        <v>606.82361130303207</v>
      </c>
      <c r="E288" s="25">
        <f t="shared" si="62"/>
        <v>165.72772089207348</v>
      </c>
      <c r="F288" s="25">
        <f t="shared" si="63"/>
        <v>3489668.3962754654</v>
      </c>
      <c r="G288" s="26">
        <f t="shared" si="71"/>
        <v>3489668.3962754654</v>
      </c>
      <c r="I288" s="25">
        <f t="shared" si="72"/>
        <v>23024.595558463632</v>
      </c>
      <c r="J288" s="25">
        <f t="shared" si="66"/>
        <v>160558.90410960163</v>
      </c>
      <c r="K288" s="28">
        <f t="shared" si="73"/>
        <v>99.704811322156147</v>
      </c>
      <c r="L288" s="28">
        <f t="shared" si="74"/>
        <v>104.29220858243048</v>
      </c>
      <c r="M288" s="64">
        <f t="shared" si="67"/>
        <v>498524.05661078071</v>
      </c>
      <c r="N288" s="64">
        <f t="shared" si="68"/>
        <v>521461.04291215242</v>
      </c>
    </row>
    <row r="289" spans="1:14" x14ac:dyDescent="0.15">
      <c r="A289" s="23">
        <f t="shared" si="64"/>
        <v>43022</v>
      </c>
      <c r="B289" s="24">
        <f t="shared" si="65"/>
        <v>3489668.3962754654</v>
      </c>
      <c r="C289" s="25">
        <f t="shared" si="69"/>
        <v>441.09589041095859</v>
      </c>
      <c r="D289" s="25">
        <f t="shared" si="70"/>
        <v>606.85243131082029</v>
      </c>
      <c r="E289" s="25">
        <f t="shared" si="62"/>
        <v>165.7565408998617</v>
      </c>
      <c r="F289" s="25">
        <f t="shared" si="63"/>
        <v>3489834.152816365</v>
      </c>
      <c r="G289" s="26">
        <f t="shared" si="71"/>
        <v>3489834.152816365</v>
      </c>
      <c r="I289" s="25">
        <f t="shared" si="72"/>
        <v>21705.559721343172</v>
      </c>
      <c r="J289" s="25">
        <f t="shared" si="66"/>
        <v>161000.0000000126</v>
      </c>
      <c r="K289" s="28">
        <f t="shared" si="73"/>
        <v>99.709547223324719</v>
      </c>
      <c r="L289" s="28">
        <f t="shared" si="74"/>
        <v>104.30954722332508</v>
      </c>
      <c r="M289" s="64">
        <f t="shared" si="67"/>
        <v>498547.73611662356</v>
      </c>
      <c r="N289" s="64">
        <f t="shared" si="68"/>
        <v>521547.73611662543</v>
      </c>
    </row>
    <row r="290" spans="1:14" x14ac:dyDescent="0.15">
      <c r="A290" s="23">
        <f t="shared" si="64"/>
        <v>43023</v>
      </c>
      <c r="B290" s="24">
        <f t="shared" si="65"/>
        <v>3489834.152816365</v>
      </c>
      <c r="C290" s="25">
        <f t="shared" si="69"/>
        <v>441.09589041095859</v>
      </c>
      <c r="D290" s="25">
        <f t="shared" si="70"/>
        <v>606.88125633040033</v>
      </c>
      <c r="E290" s="25">
        <f t="shared" si="62"/>
        <v>165.78536591944174</v>
      </c>
      <c r="F290" s="25">
        <f t="shared" si="63"/>
        <v>3489999.9381822846</v>
      </c>
      <c r="G290" s="26">
        <f t="shared" si="71"/>
        <v>3489999.9381822841</v>
      </c>
      <c r="I290" s="25">
        <f t="shared" si="72"/>
        <v>23190.380924383073</v>
      </c>
      <c r="J290" s="25">
        <f t="shared" si="66"/>
        <v>161441.09589042357</v>
      </c>
      <c r="K290" s="28">
        <f t="shared" si="73"/>
        <v>99.714283948065258</v>
      </c>
      <c r="L290" s="28">
        <f t="shared" si="74"/>
        <v>104.32688668779164</v>
      </c>
      <c r="M290" s="64">
        <f t="shared" si="67"/>
        <v>498571.41974032624</v>
      </c>
      <c r="N290" s="64">
        <f t="shared" si="68"/>
        <v>521634.43343895825</v>
      </c>
    </row>
    <row r="291" spans="1:14" x14ac:dyDescent="0.15">
      <c r="A291" s="23">
        <f t="shared" si="64"/>
        <v>43024</v>
      </c>
      <c r="B291" s="24">
        <f t="shared" si="65"/>
        <v>3489999.9381822846</v>
      </c>
      <c r="C291" s="25">
        <f t="shared" si="69"/>
        <v>441.09589041095859</v>
      </c>
      <c r="D291" s="25">
        <f t="shared" si="70"/>
        <v>606.91008636264394</v>
      </c>
      <c r="E291" s="25">
        <f t="shared" si="62"/>
        <v>165.81419595168535</v>
      </c>
      <c r="F291" s="25">
        <f t="shared" si="63"/>
        <v>3490165.7523782365</v>
      </c>
      <c r="G291" s="26">
        <f t="shared" si="71"/>
        <v>3490165.752378236</v>
      </c>
      <c r="I291" s="25">
        <f t="shared" si="72"/>
        <v>21871.373917294859</v>
      </c>
      <c r="J291" s="25">
        <f t="shared" si="66"/>
        <v>161882.19178083455</v>
      </c>
      <c r="K291" s="28">
        <f t="shared" si="73"/>
        <v>99.719021496521037</v>
      </c>
      <c r="L291" s="28">
        <f t="shared" si="74"/>
        <v>104.34422697597346</v>
      </c>
      <c r="M291" s="64">
        <f t="shared" si="67"/>
        <v>498595.10748260521</v>
      </c>
      <c r="N291" s="64">
        <f t="shared" si="68"/>
        <v>521721.13487986731</v>
      </c>
    </row>
    <row r="292" spans="1:14" x14ac:dyDescent="0.15">
      <c r="A292" s="23">
        <f t="shared" si="64"/>
        <v>43025</v>
      </c>
      <c r="B292" s="24">
        <f t="shared" si="65"/>
        <v>3490165.7523782365</v>
      </c>
      <c r="C292" s="25">
        <f t="shared" si="69"/>
        <v>441.09589041095859</v>
      </c>
      <c r="D292" s="25">
        <f t="shared" si="70"/>
        <v>606.93892140842263</v>
      </c>
      <c r="E292" s="25">
        <f t="shared" si="62"/>
        <v>165.84303099746404</v>
      </c>
      <c r="F292" s="25">
        <f t="shared" si="63"/>
        <v>3490331.5954092341</v>
      </c>
      <c r="G292" s="26">
        <f t="shared" si="71"/>
        <v>3490331.5954092336</v>
      </c>
      <c r="I292" s="25">
        <f t="shared" si="72"/>
        <v>23356.223955380538</v>
      </c>
      <c r="J292" s="25">
        <f t="shared" si="66"/>
        <v>162323.28767124552</v>
      </c>
      <c r="K292" s="28">
        <f t="shared" si="73"/>
        <v>99.723759868835245</v>
      </c>
      <c r="L292" s="28">
        <f t="shared" si="74"/>
        <v>104.36156808801368</v>
      </c>
      <c r="M292" s="64">
        <f t="shared" si="67"/>
        <v>498618.79934417619</v>
      </c>
      <c r="N292" s="64">
        <f t="shared" si="68"/>
        <v>521807.84044006839</v>
      </c>
    </row>
    <row r="293" spans="1:14" x14ac:dyDescent="0.15">
      <c r="A293" s="23">
        <f t="shared" si="64"/>
        <v>43026</v>
      </c>
      <c r="B293" s="24">
        <f t="shared" si="65"/>
        <v>3490331.5954092341</v>
      </c>
      <c r="C293" s="25">
        <f t="shared" si="69"/>
        <v>441.09589041095859</v>
      </c>
      <c r="D293" s="25">
        <f t="shared" si="70"/>
        <v>606.96776146860839</v>
      </c>
      <c r="E293" s="25">
        <f t="shared" si="62"/>
        <v>165.8718710576498</v>
      </c>
      <c r="F293" s="25">
        <f t="shared" si="63"/>
        <v>3490497.4672802915</v>
      </c>
      <c r="G293" s="26">
        <f t="shared" si="71"/>
        <v>3490497.4672802915</v>
      </c>
      <c r="I293" s="25">
        <f t="shared" si="72"/>
        <v>22037.245788352509</v>
      </c>
      <c r="J293" s="25">
        <f t="shared" si="66"/>
        <v>162764.38356165649</v>
      </c>
      <c r="K293" s="28">
        <f t="shared" si="73"/>
        <v>99.728499065151183</v>
      </c>
      <c r="L293" s="28">
        <f t="shared" si="74"/>
        <v>104.37891002405566</v>
      </c>
      <c r="M293" s="64">
        <f t="shared" si="67"/>
        <v>498642.49532575591</v>
      </c>
      <c r="N293" s="64">
        <f t="shared" si="68"/>
        <v>521894.55012027832</v>
      </c>
    </row>
    <row r="294" spans="1:14" x14ac:dyDescent="0.15">
      <c r="A294" s="23">
        <f t="shared" si="64"/>
        <v>43027</v>
      </c>
      <c r="B294" s="24">
        <f t="shared" si="65"/>
        <v>3490497.4672802915</v>
      </c>
      <c r="C294" s="25">
        <f t="shared" si="69"/>
        <v>441.09589041095859</v>
      </c>
      <c r="D294" s="25">
        <f t="shared" si="70"/>
        <v>606.99660654407307</v>
      </c>
      <c r="E294" s="25">
        <f t="shared" si="62"/>
        <v>165.90071613311449</v>
      </c>
      <c r="F294" s="25">
        <f t="shared" si="63"/>
        <v>3490663.3679964244</v>
      </c>
      <c r="G294" s="26">
        <f t="shared" si="71"/>
        <v>3490663.3679964244</v>
      </c>
      <c r="I294" s="25">
        <f t="shared" si="72"/>
        <v>23522.124671513651</v>
      </c>
      <c r="J294" s="25">
        <f t="shared" si="66"/>
        <v>163205.47945206746</v>
      </c>
      <c r="K294" s="28">
        <f t="shared" si="73"/>
        <v>99.733239085612126</v>
      </c>
      <c r="L294" s="28">
        <f t="shared" si="74"/>
        <v>104.39625278424262</v>
      </c>
      <c r="M294" s="64">
        <f t="shared" si="67"/>
        <v>498666.19542806066</v>
      </c>
      <c r="N294" s="64">
        <f t="shared" si="68"/>
        <v>521981.2639212131</v>
      </c>
    </row>
    <row r="295" spans="1:14" x14ac:dyDescent="0.15">
      <c r="A295" s="23">
        <f t="shared" si="64"/>
        <v>43028</v>
      </c>
      <c r="B295" s="24">
        <f t="shared" si="65"/>
        <v>3490663.3679964244</v>
      </c>
      <c r="C295" s="25">
        <f t="shared" si="69"/>
        <v>441.09589041095859</v>
      </c>
      <c r="D295" s="25">
        <f t="shared" si="70"/>
        <v>607.0254566356889</v>
      </c>
      <c r="E295" s="25">
        <f t="shared" si="62"/>
        <v>165.92956622473031</v>
      </c>
      <c r="F295" s="25">
        <f t="shared" si="63"/>
        <v>3490829.297562649</v>
      </c>
      <c r="G295" s="26">
        <f t="shared" si="71"/>
        <v>3490829.297562649</v>
      </c>
      <c r="I295" s="25">
        <f t="shared" si="72"/>
        <v>22203.175354577241</v>
      </c>
      <c r="J295" s="25">
        <f t="shared" si="66"/>
        <v>163646.57534247843</v>
      </c>
      <c r="K295" s="28">
        <f t="shared" si="73"/>
        <v>99.737979930361405</v>
      </c>
      <c r="L295" s="28">
        <f t="shared" si="74"/>
        <v>104.41359636871793</v>
      </c>
      <c r="M295" s="64">
        <f t="shared" si="67"/>
        <v>498689.89965180703</v>
      </c>
      <c r="N295" s="64">
        <f t="shared" si="68"/>
        <v>522067.98184358969</v>
      </c>
    </row>
    <row r="296" spans="1:14" x14ac:dyDescent="0.15">
      <c r="A296" s="23">
        <f t="shared" si="64"/>
        <v>43029</v>
      </c>
      <c r="B296" s="24">
        <f t="shared" si="65"/>
        <v>3490829.297562649</v>
      </c>
      <c r="C296" s="25">
        <f t="shared" si="69"/>
        <v>441.09589041095859</v>
      </c>
      <c r="D296" s="25">
        <f t="shared" si="70"/>
        <v>607.05431174432829</v>
      </c>
      <c r="E296" s="25">
        <f t="shared" si="62"/>
        <v>165.9584213333697</v>
      </c>
      <c r="F296" s="25">
        <f t="shared" si="63"/>
        <v>3490995.2559839822</v>
      </c>
      <c r="G296" s="26">
        <f t="shared" si="71"/>
        <v>3490995.2559839822</v>
      </c>
      <c r="I296" s="25">
        <f t="shared" si="72"/>
        <v>23688.08309284702</v>
      </c>
      <c r="J296" s="25">
        <f t="shared" si="66"/>
        <v>164087.67123288941</v>
      </c>
      <c r="K296" s="28">
        <f t="shared" si="73"/>
        <v>99.74272159954235</v>
      </c>
      <c r="L296" s="28">
        <f t="shared" si="74"/>
        <v>104.4309407776249</v>
      </c>
      <c r="M296" s="64">
        <f t="shared" si="67"/>
        <v>498713.60799771175</v>
      </c>
      <c r="N296" s="64">
        <f t="shared" si="68"/>
        <v>522154.70388812444</v>
      </c>
    </row>
    <row r="297" spans="1:14" x14ac:dyDescent="0.15">
      <c r="A297" s="23">
        <f t="shared" si="64"/>
        <v>43030</v>
      </c>
      <c r="B297" s="24">
        <f t="shared" si="65"/>
        <v>3490995.2559839822</v>
      </c>
      <c r="C297" s="25">
        <f t="shared" si="69"/>
        <v>441.09589041095859</v>
      </c>
      <c r="D297" s="25">
        <f t="shared" si="70"/>
        <v>607.08317187086357</v>
      </c>
      <c r="E297" s="25">
        <f t="shared" si="62"/>
        <v>165.98728145990498</v>
      </c>
      <c r="F297" s="25">
        <f t="shared" si="63"/>
        <v>3491161.2432654421</v>
      </c>
      <c r="G297" s="26">
        <f t="shared" si="71"/>
        <v>3491161.2432654421</v>
      </c>
      <c r="I297" s="25">
        <f t="shared" si="72"/>
        <v>22369.162636037145</v>
      </c>
      <c r="J297" s="25">
        <f t="shared" si="66"/>
        <v>164528.76712330038</v>
      </c>
      <c r="K297" s="28">
        <f t="shared" si="73"/>
        <v>99.747464093298348</v>
      </c>
      <c r="L297" s="28">
        <f t="shared" si="74"/>
        <v>104.44828601110693</v>
      </c>
      <c r="M297" s="64">
        <f t="shared" si="67"/>
        <v>498737.32046649174</v>
      </c>
      <c r="N297" s="64">
        <f t="shared" si="68"/>
        <v>522241.43005553464</v>
      </c>
    </row>
    <row r="298" spans="1:14" x14ac:dyDescent="0.15">
      <c r="A298" s="23">
        <f t="shared" si="64"/>
        <v>43031</v>
      </c>
      <c r="B298" s="24">
        <f t="shared" si="65"/>
        <v>3491161.2432654421</v>
      </c>
      <c r="C298" s="25">
        <f t="shared" si="69"/>
        <v>441.09589041095859</v>
      </c>
      <c r="D298" s="25">
        <f t="shared" si="70"/>
        <v>607.11203701616728</v>
      </c>
      <c r="E298" s="25">
        <f t="shared" si="62"/>
        <v>166.01614660520869</v>
      </c>
      <c r="F298" s="25">
        <f t="shared" si="63"/>
        <v>3491327.2594120475</v>
      </c>
      <c r="G298" s="26">
        <f t="shared" si="71"/>
        <v>3491327.259412047</v>
      </c>
      <c r="I298" s="25">
        <f t="shared" si="72"/>
        <v>23854.099239452229</v>
      </c>
      <c r="J298" s="25">
        <f t="shared" si="66"/>
        <v>164969.86301371135</v>
      </c>
      <c r="K298" s="28">
        <f t="shared" si="73"/>
        <v>99.752207411772773</v>
      </c>
      <c r="L298" s="28">
        <f t="shared" si="74"/>
        <v>104.46563206930739</v>
      </c>
      <c r="M298" s="64">
        <f t="shared" si="67"/>
        <v>498761.03705886385</v>
      </c>
      <c r="N298" s="64">
        <f t="shared" si="68"/>
        <v>522328.16034653696</v>
      </c>
    </row>
    <row r="299" spans="1:14" x14ac:dyDescent="0.15">
      <c r="A299" s="23">
        <f t="shared" si="64"/>
        <v>43032</v>
      </c>
      <c r="B299" s="24">
        <f t="shared" si="65"/>
        <v>3491327.2594120475</v>
      </c>
      <c r="C299" s="25">
        <f t="shared" si="69"/>
        <v>441.09589041095859</v>
      </c>
      <c r="D299" s="25">
        <f t="shared" si="70"/>
        <v>607.14090718111242</v>
      </c>
      <c r="E299" s="25">
        <f t="shared" si="62"/>
        <v>166.04501677015384</v>
      </c>
      <c r="F299" s="25">
        <f t="shared" si="63"/>
        <v>3491493.3044288177</v>
      </c>
      <c r="G299" s="26">
        <f t="shared" si="71"/>
        <v>3491493.3044288172</v>
      </c>
      <c r="I299" s="25">
        <f t="shared" si="72"/>
        <v>22535.207652807298</v>
      </c>
      <c r="J299" s="25">
        <f t="shared" si="66"/>
        <v>165410.95890412232</v>
      </c>
      <c r="K299" s="28">
        <f t="shared" si="73"/>
        <v>99.756951555109069</v>
      </c>
      <c r="L299" s="28">
        <f t="shared" si="74"/>
        <v>104.48297895236971</v>
      </c>
      <c r="M299" s="64">
        <f t="shared" si="67"/>
        <v>498784.75777554535</v>
      </c>
      <c r="N299" s="64">
        <f t="shared" si="68"/>
        <v>522414.8947618485</v>
      </c>
    </row>
    <row r="300" spans="1:14" x14ac:dyDescent="0.15">
      <c r="A300" s="23">
        <f t="shared" si="64"/>
        <v>43033</v>
      </c>
      <c r="B300" s="24">
        <f t="shared" si="65"/>
        <v>3491493.3044288177</v>
      </c>
      <c r="C300" s="25">
        <f t="shared" si="69"/>
        <v>441.09589041095859</v>
      </c>
      <c r="D300" s="25">
        <f t="shared" si="70"/>
        <v>607.16978236657178</v>
      </c>
      <c r="E300" s="25">
        <f t="shared" si="62"/>
        <v>166.07389195561319</v>
      </c>
      <c r="F300" s="25">
        <f t="shared" si="63"/>
        <v>3491659.3783207731</v>
      </c>
      <c r="G300" s="26">
        <f t="shared" si="71"/>
        <v>3491659.3783207731</v>
      </c>
      <c r="I300" s="25">
        <f t="shared" si="72"/>
        <v>24020.173131407842</v>
      </c>
      <c r="J300" s="25">
        <f t="shared" si="66"/>
        <v>165852.05479453329</v>
      </c>
      <c r="K300" s="28">
        <f t="shared" si="73"/>
        <v>99.761696523450667</v>
      </c>
      <c r="L300" s="28">
        <f t="shared" si="74"/>
        <v>104.50032666043734</v>
      </c>
      <c r="M300" s="64">
        <f t="shared" si="67"/>
        <v>498808.48261725338</v>
      </c>
      <c r="N300" s="64">
        <f t="shared" si="68"/>
        <v>522501.63330218667</v>
      </c>
    </row>
    <row r="301" spans="1:14" x14ac:dyDescent="0.15">
      <c r="A301" s="23">
        <f t="shared" si="64"/>
        <v>43034</v>
      </c>
      <c r="B301" s="24">
        <f t="shared" si="65"/>
        <v>3491659.3783207731</v>
      </c>
      <c r="C301" s="25">
        <f t="shared" si="69"/>
        <v>441.09589041095859</v>
      </c>
      <c r="D301" s="25">
        <f t="shared" si="70"/>
        <v>607.19866257341835</v>
      </c>
      <c r="E301" s="25">
        <f t="shared" si="62"/>
        <v>166.10277216245976</v>
      </c>
      <c r="F301" s="25">
        <f t="shared" si="63"/>
        <v>3491825.4810929354</v>
      </c>
      <c r="G301" s="26">
        <f t="shared" si="71"/>
        <v>3491825.4810929354</v>
      </c>
      <c r="I301" s="25">
        <f t="shared" si="72"/>
        <v>22701.310424969757</v>
      </c>
      <c r="J301" s="25">
        <f t="shared" si="66"/>
        <v>166293.15068494427</v>
      </c>
      <c r="K301" s="28">
        <f t="shared" si="73"/>
        <v>99.766442316941024</v>
      </c>
      <c r="L301" s="28">
        <f t="shared" si="74"/>
        <v>104.51767519365372</v>
      </c>
      <c r="M301" s="64">
        <f t="shared" si="67"/>
        <v>498832.2115847051</v>
      </c>
      <c r="N301" s="64">
        <f t="shared" si="68"/>
        <v>522588.37596826861</v>
      </c>
    </row>
    <row r="302" spans="1:14" x14ac:dyDescent="0.15">
      <c r="A302" s="23">
        <f t="shared" si="64"/>
        <v>43035</v>
      </c>
      <c r="B302" s="24">
        <f t="shared" si="65"/>
        <v>3491825.4810929354</v>
      </c>
      <c r="C302" s="25">
        <f t="shared" si="69"/>
        <v>441.09589041095859</v>
      </c>
      <c r="D302" s="25">
        <f t="shared" si="70"/>
        <v>607.22754780252546</v>
      </c>
      <c r="E302" s="25">
        <f t="shared" si="62"/>
        <v>166.13165739156688</v>
      </c>
      <c r="F302" s="25">
        <f t="shared" si="63"/>
        <v>3491991.6127503272</v>
      </c>
      <c r="G302" s="26">
        <f t="shared" si="71"/>
        <v>3491991.6127503267</v>
      </c>
      <c r="I302" s="25">
        <f t="shared" si="72"/>
        <v>24186.304788799411</v>
      </c>
      <c r="J302" s="25">
        <f t="shared" si="66"/>
        <v>166734.24657535524</v>
      </c>
      <c r="K302" s="28">
        <f t="shared" si="73"/>
        <v>99.771188935723615</v>
      </c>
      <c r="L302" s="28">
        <f t="shared" si="74"/>
        <v>104.53502455216234</v>
      </c>
      <c r="M302" s="64">
        <f t="shared" si="67"/>
        <v>498855.94467861811</v>
      </c>
      <c r="N302" s="64">
        <f t="shared" si="68"/>
        <v>522675.12276081165</v>
      </c>
    </row>
    <row r="303" spans="1:14" x14ac:dyDescent="0.15">
      <c r="A303" s="23">
        <f t="shared" si="64"/>
        <v>43036</v>
      </c>
      <c r="B303" s="24">
        <f t="shared" si="65"/>
        <v>3491991.6127503272</v>
      </c>
      <c r="C303" s="25">
        <f t="shared" si="69"/>
        <v>441.09589041095859</v>
      </c>
      <c r="D303" s="25">
        <f t="shared" si="70"/>
        <v>607.25643805476648</v>
      </c>
      <c r="E303" s="25">
        <f t="shared" si="62"/>
        <v>166.16054764380789</v>
      </c>
      <c r="F303" s="25">
        <f t="shared" si="63"/>
        <v>3492157.7732979711</v>
      </c>
      <c r="G303" s="26">
        <f t="shared" si="71"/>
        <v>3492157.7732979706</v>
      </c>
      <c r="I303" s="25">
        <f t="shared" si="72"/>
        <v>22867.470972613566</v>
      </c>
      <c r="J303" s="25">
        <f t="shared" si="66"/>
        <v>167175.34246576621</v>
      </c>
      <c r="K303" s="28">
        <f t="shared" si="73"/>
        <v>99.775936379942024</v>
      </c>
      <c r="L303" s="28">
        <f t="shared" si="74"/>
        <v>104.55237473610677</v>
      </c>
      <c r="M303" s="64">
        <f t="shared" si="67"/>
        <v>498879.68189971015</v>
      </c>
      <c r="N303" s="64">
        <f t="shared" si="68"/>
        <v>522761.87368053384</v>
      </c>
    </row>
    <row r="304" spans="1:14" x14ac:dyDescent="0.15">
      <c r="A304" s="23">
        <f t="shared" si="64"/>
        <v>43037</v>
      </c>
      <c r="B304" s="24">
        <f t="shared" si="65"/>
        <v>3492157.7732979711</v>
      </c>
      <c r="C304" s="25">
        <f t="shared" si="69"/>
        <v>441.09589041095859</v>
      </c>
      <c r="D304" s="25">
        <f t="shared" si="70"/>
        <v>607.28533333101484</v>
      </c>
      <c r="E304" s="25">
        <f t="shared" si="62"/>
        <v>166.18944292005625</v>
      </c>
      <c r="F304" s="25">
        <f t="shared" si="63"/>
        <v>3492323.9627408911</v>
      </c>
      <c r="G304" s="26">
        <f t="shared" si="71"/>
        <v>3492323.9627408911</v>
      </c>
      <c r="I304" s="25">
        <f t="shared" si="72"/>
        <v>24352.494231719465</v>
      </c>
      <c r="J304" s="25">
        <f t="shared" si="66"/>
        <v>167616.43835617718</v>
      </c>
      <c r="K304" s="28">
        <f t="shared" si="73"/>
        <v>99.780684649739754</v>
      </c>
      <c r="L304" s="28">
        <f t="shared" si="74"/>
        <v>104.56972574563054</v>
      </c>
      <c r="M304" s="64">
        <f t="shared" si="67"/>
        <v>498903.42324869876</v>
      </c>
      <c r="N304" s="64">
        <f t="shared" si="68"/>
        <v>522848.62872815266</v>
      </c>
    </row>
    <row r="305" spans="1:14" x14ac:dyDescent="0.15">
      <c r="A305" s="23">
        <f t="shared" si="64"/>
        <v>43038</v>
      </c>
      <c r="B305" s="24">
        <f t="shared" si="65"/>
        <v>3492323.9627408911</v>
      </c>
      <c r="C305" s="25">
        <f t="shared" si="69"/>
        <v>441.09589041095859</v>
      </c>
      <c r="D305" s="25">
        <f t="shared" si="70"/>
        <v>607.31423363214435</v>
      </c>
      <c r="E305" s="25">
        <f t="shared" si="62"/>
        <v>166.21834322118576</v>
      </c>
      <c r="F305" s="25">
        <f t="shared" si="63"/>
        <v>3492490.1810841123</v>
      </c>
      <c r="G305" s="26">
        <f t="shared" si="71"/>
        <v>3492490.1810841123</v>
      </c>
      <c r="I305" s="25">
        <f t="shared" si="72"/>
        <v>23033.689315834752</v>
      </c>
      <c r="J305" s="25">
        <f t="shared" si="66"/>
        <v>168057.53424658815</v>
      </c>
      <c r="K305" s="28">
        <f t="shared" si="73"/>
        <v>99.785433745260349</v>
      </c>
      <c r="L305" s="28">
        <f t="shared" si="74"/>
        <v>104.58707758087715</v>
      </c>
      <c r="M305" s="64">
        <f t="shared" si="67"/>
        <v>498927.16872630169</v>
      </c>
      <c r="N305" s="64">
        <f t="shared" si="68"/>
        <v>522935.3879043858</v>
      </c>
    </row>
    <row r="306" spans="1:14" x14ac:dyDescent="0.15">
      <c r="A306" s="23">
        <f t="shared" si="64"/>
        <v>43039</v>
      </c>
      <c r="B306" s="24">
        <f t="shared" si="65"/>
        <v>3492490.1810841123</v>
      </c>
      <c r="C306" s="25">
        <f t="shared" si="69"/>
        <v>441.09589041095859</v>
      </c>
      <c r="D306" s="25">
        <f t="shared" si="70"/>
        <v>607.34313895902858</v>
      </c>
      <c r="E306" s="25">
        <f t="shared" si="62"/>
        <v>166.24724854806999</v>
      </c>
      <c r="F306" s="25">
        <f t="shared" si="63"/>
        <v>3492656.4283326603</v>
      </c>
      <c r="G306" s="26">
        <f t="shared" si="71"/>
        <v>3492656.4283326603</v>
      </c>
      <c r="I306" s="25">
        <f t="shared" si="72"/>
        <v>24518.741480267534</v>
      </c>
      <c r="J306" s="25">
        <f t="shared" si="66"/>
        <v>168498.63013699913</v>
      </c>
      <c r="K306" s="28">
        <f t="shared" si="73"/>
        <v>99.790183666647437</v>
      </c>
      <c r="L306" s="28">
        <f t="shared" si="74"/>
        <v>104.60443024199027</v>
      </c>
      <c r="M306" s="64">
        <f t="shared" si="67"/>
        <v>498950.91833323718</v>
      </c>
      <c r="N306" s="64">
        <f t="shared" si="68"/>
        <v>523022.15120995132</v>
      </c>
    </row>
    <row r="307" spans="1:14" x14ac:dyDescent="0.15">
      <c r="A307" s="23">
        <f t="shared" si="64"/>
        <v>43040</v>
      </c>
      <c r="B307" s="24">
        <f t="shared" si="65"/>
        <v>3492656.4283326603</v>
      </c>
      <c r="C307" s="25">
        <f t="shared" si="69"/>
        <v>441.09589041095859</v>
      </c>
      <c r="D307" s="25">
        <f t="shared" si="70"/>
        <v>607.37204931254178</v>
      </c>
      <c r="E307" s="25">
        <f t="shared" si="62"/>
        <v>166.27615890158319</v>
      </c>
      <c r="F307" s="25">
        <f t="shared" si="63"/>
        <v>3492822.7044915617</v>
      </c>
      <c r="G307" s="26">
        <f t="shared" si="71"/>
        <v>3492822.7044915617</v>
      </c>
      <c r="I307" s="25">
        <f t="shared" si="72"/>
        <v>23199.965474736335</v>
      </c>
      <c r="J307" s="25">
        <f t="shared" si="66"/>
        <v>168939.7260274101</v>
      </c>
      <c r="K307" s="28">
        <f t="shared" si="73"/>
        <v>99.794934414044619</v>
      </c>
      <c r="L307" s="28">
        <f t="shared" si="74"/>
        <v>104.62178372911347</v>
      </c>
      <c r="M307" s="64">
        <f t="shared" si="67"/>
        <v>498974.67207022308</v>
      </c>
      <c r="N307" s="64">
        <f t="shared" si="68"/>
        <v>523108.91864556738</v>
      </c>
    </row>
    <row r="308" spans="1:14" x14ac:dyDescent="0.15">
      <c r="A308" s="23">
        <f t="shared" si="64"/>
        <v>43041</v>
      </c>
      <c r="B308" s="24">
        <f t="shared" si="65"/>
        <v>3492822.7044915617</v>
      </c>
      <c r="C308" s="25">
        <f t="shared" si="69"/>
        <v>441.09589041095859</v>
      </c>
      <c r="D308" s="25">
        <f t="shared" si="70"/>
        <v>607.40096469355797</v>
      </c>
      <c r="E308" s="25">
        <f t="shared" si="62"/>
        <v>166.30507428259938</v>
      </c>
      <c r="F308" s="25">
        <f t="shared" si="63"/>
        <v>3492989.0095658442</v>
      </c>
      <c r="G308" s="26">
        <f t="shared" si="71"/>
        <v>3492989.0095658442</v>
      </c>
      <c r="I308" s="25">
        <f t="shared" si="72"/>
        <v>24685.046554550132</v>
      </c>
      <c r="J308" s="25">
        <f t="shared" si="66"/>
        <v>169380.82191782107</v>
      </c>
      <c r="K308" s="28">
        <f t="shared" si="73"/>
        <v>99.799685987595538</v>
      </c>
      <c r="L308" s="28">
        <f t="shared" si="74"/>
        <v>104.63913804239043</v>
      </c>
      <c r="M308" s="64">
        <f t="shared" si="67"/>
        <v>498998.42993797769</v>
      </c>
      <c r="N308" s="64">
        <f t="shared" si="68"/>
        <v>523195.69021195208</v>
      </c>
    </row>
    <row r="309" spans="1:14" x14ac:dyDescent="0.15">
      <c r="A309" s="23">
        <f t="shared" si="64"/>
        <v>43042</v>
      </c>
      <c r="B309" s="24">
        <f t="shared" si="65"/>
        <v>3492989.0095658442</v>
      </c>
      <c r="C309" s="25">
        <f t="shared" si="69"/>
        <v>441.09589041095859</v>
      </c>
      <c r="D309" s="25">
        <f t="shared" si="70"/>
        <v>607.4298851029514</v>
      </c>
      <c r="E309" s="25">
        <f t="shared" si="62"/>
        <v>166.33399469199281</v>
      </c>
      <c r="F309" s="25">
        <f t="shared" si="63"/>
        <v>3493155.3435605364</v>
      </c>
      <c r="G309" s="26">
        <f t="shared" si="71"/>
        <v>3493155.3435605359</v>
      </c>
      <c r="I309" s="25">
        <f t="shared" si="72"/>
        <v>23366.299469428326</v>
      </c>
      <c r="J309" s="25">
        <f t="shared" si="66"/>
        <v>169821.91780823204</v>
      </c>
      <c r="K309" s="28">
        <f t="shared" si="73"/>
        <v>99.804438387443881</v>
      </c>
      <c r="L309" s="28">
        <f t="shared" si="74"/>
        <v>104.65649318196479</v>
      </c>
      <c r="M309" s="64">
        <f t="shared" si="67"/>
        <v>499022.19193721941</v>
      </c>
      <c r="N309" s="64">
        <f t="shared" si="68"/>
        <v>523282.46590982395</v>
      </c>
    </row>
    <row r="310" spans="1:14" x14ac:dyDescent="0.15">
      <c r="A310" s="23">
        <f t="shared" si="64"/>
        <v>43043</v>
      </c>
      <c r="B310" s="24">
        <f t="shared" si="65"/>
        <v>3493155.3435605364</v>
      </c>
      <c r="C310" s="25">
        <f t="shared" si="69"/>
        <v>441.09589041095859</v>
      </c>
      <c r="D310" s="25">
        <f t="shared" si="70"/>
        <v>607.45881054159656</v>
      </c>
      <c r="E310" s="25">
        <f t="shared" si="62"/>
        <v>166.36292013063797</v>
      </c>
      <c r="F310" s="25">
        <f t="shared" si="63"/>
        <v>3493321.706480667</v>
      </c>
      <c r="G310" s="26">
        <f t="shared" si="71"/>
        <v>3493321.706480667</v>
      </c>
      <c r="I310" s="25">
        <f t="shared" si="72"/>
        <v>24851.409474680771</v>
      </c>
      <c r="J310" s="25">
        <f t="shared" si="66"/>
        <v>170263.01369864302</v>
      </c>
      <c r="K310" s="28">
        <f t="shared" si="73"/>
        <v>99.809191613733333</v>
      </c>
      <c r="L310" s="28">
        <f t="shared" si="74"/>
        <v>104.67384914798028</v>
      </c>
      <c r="M310" s="64">
        <f t="shared" si="67"/>
        <v>499045.95806866669</v>
      </c>
      <c r="N310" s="64">
        <f t="shared" si="68"/>
        <v>523369.24573990138</v>
      </c>
    </row>
    <row r="311" spans="1:14" x14ac:dyDescent="0.15">
      <c r="A311" s="23">
        <f t="shared" si="64"/>
        <v>43044</v>
      </c>
      <c r="B311" s="24">
        <f t="shared" si="65"/>
        <v>3493321.706480667</v>
      </c>
      <c r="C311" s="25">
        <f t="shared" si="69"/>
        <v>441.09589041095859</v>
      </c>
      <c r="D311" s="25">
        <f t="shared" si="70"/>
        <v>607.48774101036804</v>
      </c>
      <c r="E311" s="25">
        <f t="shared" si="62"/>
        <v>166.39185059940945</v>
      </c>
      <c r="F311" s="25">
        <f t="shared" si="63"/>
        <v>3493488.0983312665</v>
      </c>
      <c r="G311" s="26">
        <f t="shared" si="71"/>
        <v>3493488.0983312661</v>
      </c>
      <c r="I311" s="25">
        <f t="shared" si="72"/>
        <v>23532.691320027734</v>
      </c>
      <c r="J311" s="25">
        <f t="shared" si="66"/>
        <v>170704.10958905399</v>
      </c>
      <c r="K311" s="28">
        <f t="shared" si="73"/>
        <v>99.813945666607609</v>
      </c>
      <c r="L311" s="28">
        <f t="shared" si="74"/>
        <v>104.69120594058057</v>
      </c>
      <c r="M311" s="64">
        <f t="shared" si="67"/>
        <v>499069.72833303805</v>
      </c>
      <c r="N311" s="64">
        <f t="shared" si="68"/>
        <v>523456.02970290289</v>
      </c>
    </row>
    <row r="312" spans="1:14" x14ac:dyDescent="0.15">
      <c r="A312" s="23">
        <f t="shared" si="64"/>
        <v>43045</v>
      </c>
      <c r="B312" s="24">
        <f t="shared" si="65"/>
        <v>3493488.0983312665</v>
      </c>
      <c r="C312" s="25">
        <f t="shared" si="69"/>
        <v>441.09589041095859</v>
      </c>
      <c r="D312" s="25">
        <f t="shared" si="70"/>
        <v>607.51667651014066</v>
      </c>
      <c r="E312" s="25">
        <f t="shared" si="62"/>
        <v>166.42078609918207</v>
      </c>
      <c r="F312" s="25">
        <f t="shared" si="63"/>
        <v>3493654.5191173656</v>
      </c>
      <c r="G312" s="26">
        <f t="shared" si="71"/>
        <v>3493654.5191173656</v>
      </c>
      <c r="I312" s="25">
        <f t="shared" si="72"/>
        <v>25017.830260779952</v>
      </c>
      <c r="J312" s="25">
        <f t="shared" si="66"/>
        <v>171145.20547946496</v>
      </c>
      <c r="K312" s="28">
        <f t="shared" si="73"/>
        <v>99.818700546210451</v>
      </c>
      <c r="L312" s="28">
        <f t="shared" si="74"/>
        <v>104.70856355990945</v>
      </c>
      <c r="M312" s="64">
        <f t="shared" si="67"/>
        <v>499093.50273105229</v>
      </c>
      <c r="N312" s="64">
        <f t="shared" si="68"/>
        <v>523542.81779954722</v>
      </c>
    </row>
    <row r="313" spans="1:14" x14ac:dyDescent="0.15">
      <c r="A313" s="23">
        <f t="shared" si="64"/>
        <v>43046</v>
      </c>
      <c r="B313" s="24">
        <f t="shared" si="65"/>
        <v>3493654.5191173656</v>
      </c>
      <c r="C313" s="25">
        <f t="shared" si="69"/>
        <v>441.09589041095859</v>
      </c>
      <c r="D313" s="25">
        <f t="shared" si="70"/>
        <v>607.545617041789</v>
      </c>
      <c r="E313" s="25">
        <f t="shared" si="62"/>
        <v>166.44972663083041</v>
      </c>
      <c r="F313" s="25">
        <f t="shared" si="63"/>
        <v>3493820.9688439965</v>
      </c>
      <c r="G313" s="26">
        <f t="shared" si="71"/>
        <v>3493820.9688439961</v>
      </c>
      <c r="I313" s="25">
        <f t="shared" si="72"/>
        <v>23699.141046658566</v>
      </c>
      <c r="J313" s="25">
        <f t="shared" si="66"/>
        <v>171586.30136987593</v>
      </c>
      <c r="K313" s="28">
        <f t="shared" si="73"/>
        <v>99.823456252685602</v>
      </c>
      <c r="L313" s="28">
        <f t="shared" si="74"/>
        <v>104.72592200611064</v>
      </c>
      <c r="M313" s="64">
        <f t="shared" si="67"/>
        <v>499117.28126342804</v>
      </c>
      <c r="N313" s="64">
        <f t="shared" si="68"/>
        <v>523629.61003055319</v>
      </c>
    </row>
    <row r="314" spans="1:14" x14ac:dyDescent="0.15">
      <c r="A314" s="23">
        <f t="shared" si="64"/>
        <v>43047</v>
      </c>
      <c r="B314" s="24">
        <f t="shared" si="65"/>
        <v>3493820.9688439965</v>
      </c>
      <c r="C314" s="25">
        <f t="shared" si="69"/>
        <v>441.09589041095859</v>
      </c>
      <c r="D314" s="25">
        <f t="shared" si="70"/>
        <v>607.57456260618846</v>
      </c>
      <c r="E314" s="25">
        <f t="shared" si="62"/>
        <v>166.47867219522988</v>
      </c>
      <c r="F314" s="25">
        <f t="shared" si="63"/>
        <v>3493987.4475161918</v>
      </c>
      <c r="G314" s="26">
        <f t="shared" si="71"/>
        <v>3493987.4475161918</v>
      </c>
      <c r="I314" s="25">
        <f t="shared" si="72"/>
        <v>25184.308932975182</v>
      </c>
      <c r="J314" s="25">
        <f t="shared" si="66"/>
        <v>172027.3972602869</v>
      </c>
      <c r="K314" s="28">
        <f t="shared" si="73"/>
        <v>99.828212786176906</v>
      </c>
      <c r="L314" s="28">
        <f t="shared" si="74"/>
        <v>104.74328127932796</v>
      </c>
      <c r="M314" s="64">
        <f t="shared" si="67"/>
        <v>499141.06393088453</v>
      </c>
      <c r="N314" s="64">
        <f t="shared" si="68"/>
        <v>523716.40639663977</v>
      </c>
    </row>
    <row r="315" spans="1:14" x14ac:dyDescent="0.15">
      <c r="A315" s="23">
        <f t="shared" si="64"/>
        <v>43048</v>
      </c>
      <c r="B315" s="24">
        <f t="shared" si="65"/>
        <v>3493987.4475161918</v>
      </c>
      <c r="C315" s="25">
        <f t="shared" si="69"/>
        <v>441.09589041095859</v>
      </c>
      <c r="D315" s="25">
        <f t="shared" si="70"/>
        <v>607.60351320421398</v>
      </c>
      <c r="E315" s="25">
        <f t="shared" si="62"/>
        <v>166.50762279325539</v>
      </c>
      <c r="F315" s="25">
        <f t="shared" si="63"/>
        <v>3494153.9551389851</v>
      </c>
      <c r="G315" s="26">
        <f t="shared" si="71"/>
        <v>3494153.9551389846</v>
      </c>
      <c r="I315" s="25">
        <f t="shared" si="72"/>
        <v>23865.648669451821</v>
      </c>
      <c r="J315" s="25">
        <f t="shared" si="66"/>
        <v>172468.49315069788</v>
      </c>
      <c r="K315" s="28">
        <f t="shared" si="73"/>
        <v>99.832970146828131</v>
      </c>
      <c r="L315" s="28">
        <f t="shared" si="74"/>
        <v>104.76064137970522</v>
      </c>
      <c r="M315" s="64">
        <f t="shared" si="67"/>
        <v>499164.85073414067</v>
      </c>
      <c r="N315" s="64">
        <f t="shared" si="68"/>
        <v>523803.20689852611</v>
      </c>
    </row>
    <row r="316" spans="1:14" x14ac:dyDescent="0.15">
      <c r="A316" s="23">
        <f t="shared" si="64"/>
        <v>43049</v>
      </c>
      <c r="B316" s="24">
        <f t="shared" si="65"/>
        <v>3494153.9551389851</v>
      </c>
      <c r="C316" s="25">
        <f t="shared" si="69"/>
        <v>441.09589041095859</v>
      </c>
      <c r="D316" s="25">
        <f t="shared" si="70"/>
        <v>607.63246883674105</v>
      </c>
      <c r="E316" s="25">
        <f t="shared" si="62"/>
        <v>166.53657842578247</v>
      </c>
      <c r="F316" s="25">
        <f t="shared" si="63"/>
        <v>3494320.4917174107</v>
      </c>
      <c r="G316" s="26">
        <f t="shared" si="71"/>
        <v>3494320.4917174107</v>
      </c>
      <c r="I316" s="25">
        <f t="shared" si="72"/>
        <v>25350.845511400963</v>
      </c>
      <c r="J316" s="25">
        <f t="shared" si="66"/>
        <v>172909.58904110885</v>
      </c>
      <c r="K316" s="28">
        <f t="shared" si="73"/>
        <v>99.837728334783165</v>
      </c>
      <c r="L316" s="28">
        <f t="shared" si="74"/>
        <v>104.77800230738627</v>
      </c>
      <c r="M316" s="64">
        <f t="shared" si="67"/>
        <v>499188.64167391584</v>
      </c>
      <c r="N316" s="64">
        <f t="shared" si="68"/>
        <v>523890.01153693139</v>
      </c>
    </row>
    <row r="317" spans="1:14" x14ac:dyDescent="0.15">
      <c r="A317" s="23">
        <f t="shared" si="64"/>
        <v>43050</v>
      </c>
      <c r="B317" s="24">
        <f t="shared" si="65"/>
        <v>3494320.4917174107</v>
      </c>
      <c r="C317" s="25">
        <f t="shared" si="69"/>
        <v>441.09589041095859</v>
      </c>
      <c r="D317" s="25">
        <f t="shared" si="70"/>
        <v>607.66142950464507</v>
      </c>
      <c r="E317" s="25">
        <f t="shared" si="62"/>
        <v>166.56553909368648</v>
      </c>
      <c r="F317" s="25">
        <f t="shared" si="63"/>
        <v>3494487.0572565044</v>
      </c>
      <c r="G317" s="26">
        <f t="shared" si="71"/>
        <v>3494487.0572565044</v>
      </c>
      <c r="I317" s="25">
        <f t="shared" si="72"/>
        <v>24032.214208545509</v>
      </c>
      <c r="J317" s="25">
        <f t="shared" si="66"/>
        <v>173350.68493151982</v>
      </c>
      <c r="K317" s="28">
        <f t="shared" si="73"/>
        <v>99.842487350185834</v>
      </c>
      <c r="L317" s="28">
        <f t="shared" si="74"/>
        <v>104.79536406251498</v>
      </c>
      <c r="M317" s="64">
        <f t="shared" si="67"/>
        <v>499212.43675092922</v>
      </c>
      <c r="N317" s="64">
        <f t="shared" si="68"/>
        <v>523976.82031257486</v>
      </c>
    </row>
    <row r="318" spans="1:14" x14ac:dyDescent="0.15">
      <c r="A318" s="23">
        <f t="shared" si="64"/>
        <v>43051</v>
      </c>
      <c r="B318" s="24">
        <f t="shared" si="65"/>
        <v>3494487.0572565044</v>
      </c>
      <c r="C318" s="25">
        <f t="shared" si="69"/>
        <v>441.09589041095859</v>
      </c>
      <c r="D318" s="25">
        <f t="shared" si="70"/>
        <v>607.69039520880187</v>
      </c>
      <c r="E318" s="25">
        <f t="shared" si="62"/>
        <v>166.59450479784329</v>
      </c>
      <c r="F318" s="25">
        <f t="shared" si="63"/>
        <v>3494653.6517613023</v>
      </c>
      <c r="G318" s="26">
        <f t="shared" si="71"/>
        <v>3494653.6517613023</v>
      </c>
      <c r="I318" s="25">
        <f t="shared" si="72"/>
        <v>25517.440016198805</v>
      </c>
      <c r="J318" s="25">
        <f t="shared" si="66"/>
        <v>173791.78082193079</v>
      </c>
      <c r="K318" s="28">
        <f t="shared" si="73"/>
        <v>99.847247193180067</v>
      </c>
      <c r="L318" s="28">
        <f t="shared" si="74"/>
        <v>104.81272664523523</v>
      </c>
      <c r="M318" s="64">
        <f t="shared" si="67"/>
        <v>499236.23596590036</v>
      </c>
      <c r="N318" s="64">
        <f t="shared" si="68"/>
        <v>524063.63322617614</v>
      </c>
    </row>
    <row r="319" spans="1:14" x14ac:dyDescent="0.15">
      <c r="A319" s="23">
        <f t="shared" si="64"/>
        <v>43052</v>
      </c>
      <c r="B319" s="24">
        <f t="shared" si="65"/>
        <v>3494653.6517613023</v>
      </c>
      <c r="C319" s="25">
        <f t="shared" si="69"/>
        <v>441.09589041095859</v>
      </c>
      <c r="D319" s="25">
        <f t="shared" si="70"/>
        <v>607.71936595008708</v>
      </c>
      <c r="E319" s="25">
        <f t="shared" si="62"/>
        <v>166.62347553912849</v>
      </c>
      <c r="F319" s="25">
        <f t="shared" si="63"/>
        <v>3494820.2752368413</v>
      </c>
      <c r="G319" s="26">
        <f t="shared" si="71"/>
        <v>3494820.2752368413</v>
      </c>
      <c r="I319" s="25">
        <f t="shared" si="72"/>
        <v>24198.837684084636</v>
      </c>
      <c r="J319" s="25">
        <f t="shared" si="66"/>
        <v>174232.87671234176</v>
      </c>
      <c r="K319" s="28">
        <f t="shared" si="73"/>
        <v>99.852007863909748</v>
      </c>
      <c r="L319" s="28">
        <f t="shared" si="74"/>
        <v>104.83009005569095</v>
      </c>
      <c r="M319" s="64">
        <f t="shared" si="67"/>
        <v>499260.03931954876</v>
      </c>
      <c r="N319" s="64">
        <f t="shared" si="68"/>
        <v>524150.45027845469</v>
      </c>
    </row>
    <row r="320" spans="1:14" x14ac:dyDescent="0.15">
      <c r="A320" s="23">
        <f t="shared" si="64"/>
        <v>43053</v>
      </c>
      <c r="B320" s="24">
        <f t="shared" si="65"/>
        <v>3494820.2752368413</v>
      </c>
      <c r="C320" s="25">
        <f t="shared" si="69"/>
        <v>441.09589041095859</v>
      </c>
      <c r="D320" s="25">
        <f t="shared" si="70"/>
        <v>607.74834172937665</v>
      </c>
      <c r="E320" s="25">
        <f t="shared" si="62"/>
        <v>166.65245131841806</v>
      </c>
      <c r="F320" s="25">
        <f t="shared" si="63"/>
        <v>3494986.9276881595</v>
      </c>
      <c r="G320" s="26">
        <f t="shared" si="71"/>
        <v>3494986.9276881595</v>
      </c>
      <c r="I320" s="25">
        <f t="shared" si="72"/>
        <v>25684.092467517225</v>
      </c>
      <c r="J320" s="25">
        <f t="shared" si="66"/>
        <v>174673.97260275274</v>
      </c>
      <c r="K320" s="28">
        <f t="shared" si="73"/>
        <v>99.856769362518833</v>
      </c>
      <c r="L320" s="28">
        <f t="shared" si="74"/>
        <v>104.84745429402605</v>
      </c>
      <c r="M320" s="64">
        <f t="shared" si="67"/>
        <v>499283.84681259416</v>
      </c>
      <c r="N320" s="64">
        <f t="shared" si="68"/>
        <v>524237.27147013025</v>
      </c>
    </row>
    <row r="321" spans="1:14" x14ac:dyDescent="0.15">
      <c r="A321" s="23">
        <f t="shared" si="64"/>
        <v>43054</v>
      </c>
      <c r="B321" s="24">
        <f t="shared" si="65"/>
        <v>3494986.9276881595</v>
      </c>
      <c r="C321" s="25">
        <f t="shared" si="69"/>
        <v>441.09589041095859</v>
      </c>
      <c r="D321" s="25">
        <f t="shared" si="70"/>
        <v>607.77732254754676</v>
      </c>
      <c r="E321" s="25">
        <f t="shared" si="62"/>
        <v>166.68143213658817</v>
      </c>
      <c r="F321" s="25">
        <f t="shared" si="63"/>
        <v>3495153.6091202963</v>
      </c>
      <c r="G321" s="26">
        <f t="shared" si="71"/>
        <v>3495153.6091202958</v>
      </c>
      <c r="I321" s="25">
        <f t="shared" si="72"/>
        <v>24365.519116221225</v>
      </c>
      <c r="J321" s="25">
        <f t="shared" si="66"/>
        <v>175115.06849316371</v>
      </c>
      <c r="K321" s="28">
        <f t="shared" si="73"/>
        <v>99.861531689151306</v>
      </c>
      <c r="L321" s="28">
        <f t="shared" si="74"/>
        <v>104.86481936038456</v>
      </c>
      <c r="M321" s="64">
        <f t="shared" si="67"/>
        <v>499307.65844575653</v>
      </c>
      <c r="N321" s="64">
        <f t="shared" si="68"/>
        <v>524324.09680192277</v>
      </c>
    </row>
    <row r="322" spans="1:14" x14ac:dyDescent="0.15">
      <c r="A322" s="23">
        <f t="shared" si="64"/>
        <v>43055</v>
      </c>
      <c r="B322" s="24">
        <f t="shared" si="65"/>
        <v>3495153.6091202963</v>
      </c>
      <c r="C322" s="25">
        <f t="shared" si="69"/>
        <v>441.09589041095859</v>
      </c>
      <c r="D322" s="25">
        <f t="shared" si="70"/>
        <v>607.8063084054736</v>
      </c>
      <c r="E322" s="25">
        <f t="shared" si="62"/>
        <v>166.71041799451501</v>
      </c>
      <c r="F322" s="25">
        <f t="shared" si="63"/>
        <v>3495320.3195382906</v>
      </c>
      <c r="G322" s="26">
        <f t="shared" si="71"/>
        <v>3495320.3195382906</v>
      </c>
      <c r="I322" s="25">
        <f t="shared" si="72"/>
        <v>25850.802885511741</v>
      </c>
      <c r="J322" s="25">
        <f t="shared" si="66"/>
        <v>175556.16438357468</v>
      </c>
      <c r="K322" s="28">
        <f t="shared" si="73"/>
        <v>99.866294843951167</v>
      </c>
      <c r="L322" s="28">
        <f t="shared" si="74"/>
        <v>104.88218525491044</v>
      </c>
      <c r="M322" s="64">
        <f t="shared" si="67"/>
        <v>499331.47421975585</v>
      </c>
      <c r="N322" s="64">
        <f t="shared" si="68"/>
        <v>524410.92627455224</v>
      </c>
    </row>
    <row r="323" spans="1:14" x14ac:dyDescent="0.15">
      <c r="A323" s="23">
        <f t="shared" si="64"/>
        <v>43056</v>
      </c>
      <c r="B323" s="24">
        <f t="shared" si="65"/>
        <v>3495320.3195382906</v>
      </c>
      <c r="C323" s="25">
        <f t="shared" si="69"/>
        <v>441.09589041095859</v>
      </c>
      <c r="D323" s="25">
        <f t="shared" si="70"/>
        <v>607.8352993040337</v>
      </c>
      <c r="E323" s="25">
        <f t="shared" si="62"/>
        <v>166.73940889307511</v>
      </c>
      <c r="F323" s="25">
        <f t="shared" si="63"/>
        <v>3495487.0589471837</v>
      </c>
      <c r="G323" s="26">
        <f t="shared" si="71"/>
        <v>3495487.0589471837</v>
      </c>
      <c r="I323" s="25">
        <f t="shared" si="72"/>
        <v>24532.258525114299</v>
      </c>
      <c r="J323" s="25">
        <f t="shared" si="66"/>
        <v>175997.26027398565</v>
      </c>
      <c r="K323" s="28">
        <f t="shared" si="73"/>
        <v>99.871058827062384</v>
      </c>
      <c r="L323" s="28">
        <f t="shared" si="74"/>
        <v>104.89955197774769</v>
      </c>
      <c r="M323" s="64">
        <f t="shared" si="67"/>
        <v>499355.29413531191</v>
      </c>
      <c r="N323" s="64">
        <f t="shared" si="68"/>
        <v>524497.75988873851</v>
      </c>
    </row>
    <row r="324" spans="1:14" x14ac:dyDescent="0.15">
      <c r="A324" s="23">
        <f t="shared" si="64"/>
        <v>43057</v>
      </c>
      <c r="B324" s="24">
        <f t="shared" si="65"/>
        <v>3495487.0589471837</v>
      </c>
      <c r="C324" s="25">
        <f t="shared" si="69"/>
        <v>441.09589041095859</v>
      </c>
      <c r="D324" s="25">
        <f t="shared" si="70"/>
        <v>607.86429524410357</v>
      </c>
      <c r="E324" s="25">
        <f t="shared" si="62"/>
        <v>166.76840483314498</v>
      </c>
      <c r="F324" s="25">
        <f t="shared" si="63"/>
        <v>3495653.8273520167</v>
      </c>
      <c r="G324" s="26">
        <f t="shared" si="71"/>
        <v>3495653.8273520167</v>
      </c>
      <c r="I324" s="25">
        <f t="shared" si="72"/>
        <v>26017.571290344888</v>
      </c>
      <c r="J324" s="25">
        <f t="shared" si="66"/>
        <v>176438.35616439662</v>
      </c>
      <c r="K324" s="28">
        <f t="shared" si="73"/>
        <v>99.875823638629043</v>
      </c>
      <c r="L324" s="28">
        <f t="shared" si="74"/>
        <v>104.91691952904037</v>
      </c>
      <c r="M324" s="64">
        <f t="shared" si="67"/>
        <v>499379.11819314526</v>
      </c>
      <c r="N324" s="64">
        <f t="shared" si="68"/>
        <v>524584.59764520184</v>
      </c>
    </row>
    <row r="325" spans="1:14" x14ac:dyDescent="0.15">
      <c r="A325" s="23">
        <f t="shared" si="64"/>
        <v>43058</v>
      </c>
      <c r="B325" s="24">
        <f t="shared" si="65"/>
        <v>3495653.8273520167</v>
      </c>
      <c r="C325" s="25">
        <f t="shared" si="69"/>
        <v>441.09589041095859</v>
      </c>
      <c r="D325" s="25">
        <f t="shared" si="70"/>
        <v>607.89329622655987</v>
      </c>
      <c r="E325" s="25">
        <f t="shared" si="62"/>
        <v>166.79740581560128</v>
      </c>
      <c r="F325" s="25">
        <f t="shared" si="63"/>
        <v>3495820.6247578324</v>
      </c>
      <c r="G325" s="26">
        <f t="shared" si="71"/>
        <v>3495820.6247578319</v>
      </c>
      <c r="I325" s="25">
        <f t="shared" si="72"/>
        <v>24699.055930929899</v>
      </c>
      <c r="J325" s="25">
        <f t="shared" si="66"/>
        <v>176879.4520548076</v>
      </c>
      <c r="K325" s="28">
        <f t="shared" si="73"/>
        <v>99.880589278795199</v>
      </c>
      <c r="L325" s="28">
        <f t="shared" si="74"/>
        <v>104.93428790893256</v>
      </c>
      <c r="M325" s="64">
        <f t="shared" si="67"/>
        <v>499402.94639397599</v>
      </c>
      <c r="N325" s="64">
        <f t="shared" si="68"/>
        <v>524671.43954466283</v>
      </c>
    </row>
    <row r="326" spans="1:14" x14ac:dyDescent="0.15">
      <c r="A326" s="23">
        <f t="shared" si="64"/>
        <v>43059</v>
      </c>
      <c r="B326" s="24">
        <f t="shared" si="65"/>
        <v>3495820.6247578324</v>
      </c>
      <c r="C326" s="25">
        <f t="shared" si="69"/>
        <v>441.09589041095859</v>
      </c>
      <c r="D326" s="25">
        <f t="shared" si="70"/>
        <v>607.92230225227956</v>
      </c>
      <c r="E326" s="25">
        <f t="shared" si="62"/>
        <v>166.82641184132098</v>
      </c>
      <c r="F326" s="25">
        <f t="shared" si="63"/>
        <v>3495987.4511696738</v>
      </c>
      <c r="G326" s="26">
        <f t="shared" si="71"/>
        <v>3495987.4511696734</v>
      </c>
      <c r="I326" s="25">
        <f t="shared" si="72"/>
        <v>26184.397702186208</v>
      </c>
      <c r="J326" s="25">
        <f t="shared" si="66"/>
        <v>177320.54794521857</v>
      </c>
      <c r="K326" s="28">
        <f t="shared" si="73"/>
        <v>99.885355747704949</v>
      </c>
      <c r="L326" s="28">
        <f t="shared" si="74"/>
        <v>104.95165711756833</v>
      </c>
      <c r="M326" s="64">
        <f t="shared" si="67"/>
        <v>499426.77873852476</v>
      </c>
      <c r="N326" s="64">
        <f t="shared" si="68"/>
        <v>524758.28558784164</v>
      </c>
    </row>
    <row r="327" spans="1:14" x14ac:dyDescent="0.15">
      <c r="A327" s="23">
        <f t="shared" si="64"/>
        <v>43060</v>
      </c>
      <c r="B327" s="24">
        <f t="shared" si="65"/>
        <v>3495987.4511696738</v>
      </c>
      <c r="C327" s="25">
        <f t="shared" si="69"/>
        <v>441.09589041095859</v>
      </c>
      <c r="D327" s="25">
        <f t="shared" si="70"/>
        <v>607.95131332213964</v>
      </c>
      <c r="E327" s="25">
        <f t="shared" si="62"/>
        <v>166.85542291118105</v>
      </c>
      <c r="F327" s="25">
        <f t="shared" si="63"/>
        <v>3496154.3065925851</v>
      </c>
      <c r="G327" s="26">
        <f t="shared" si="71"/>
        <v>3496154.3065925846</v>
      </c>
      <c r="I327" s="25">
        <f t="shared" si="72"/>
        <v>24865.911353841078</v>
      </c>
      <c r="J327" s="25">
        <f t="shared" si="66"/>
        <v>177761.64383562954</v>
      </c>
      <c r="K327" s="28">
        <f t="shared" si="73"/>
        <v>99.89012304550242</v>
      </c>
      <c r="L327" s="28">
        <f t="shared" si="74"/>
        <v>104.96902715509184</v>
      </c>
      <c r="M327" s="64">
        <f t="shared" si="67"/>
        <v>499450.61522751214</v>
      </c>
      <c r="N327" s="64">
        <f t="shared" si="68"/>
        <v>524845.13577545923</v>
      </c>
    </row>
    <row r="328" spans="1:14" x14ac:dyDescent="0.15">
      <c r="A328" s="23">
        <f t="shared" si="64"/>
        <v>43061</v>
      </c>
      <c r="B328" s="24">
        <f t="shared" si="65"/>
        <v>3496154.3065925851</v>
      </c>
      <c r="C328" s="25">
        <f t="shared" si="69"/>
        <v>441.09589041095859</v>
      </c>
      <c r="D328" s="25">
        <f t="shared" si="70"/>
        <v>607.9803294370173</v>
      </c>
      <c r="E328" s="25">
        <f t="shared" si="62"/>
        <v>166.88443902605871</v>
      </c>
      <c r="F328" s="25">
        <f t="shared" si="63"/>
        <v>3496321.1910316111</v>
      </c>
      <c r="G328" s="26">
        <f t="shared" si="71"/>
        <v>3496321.1910316111</v>
      </c>
      <c r="I328" s="25">
        <f t="shared" si="72"/>
        <v>26351.282141212268</v>
      </c>
      <c r="J328" s="25">
        <f t="shared" si="66"/>
        <v>178202.73972604051</v>
      </c>
      <c r="K328" s="28">
        <f t="shared" si="73"/>
        <v>99.894891172331739</v>
      </c>
      <c r="L328" s="28">
        <f t="shared" si="74"/>
        <v>104.98639802164718</v>
      </c>
      <c r="M328" s="64">
        <f t="shared" si="67"/>
        <v>499474.45586165867</v>
      </c>
      <c r="N328" s="64">
        <f t="shared" si="68"/>
        <v>524931.99010823586</v>
      </c>
    </row>
    <row r="329" spans="1:14" x14ac:dyDescent="0.15">
      <c r="A329" s="23">
        <f t="shared" si="64"/>
        <v>43062</v>
      </c>
      <c r="B329" s="24">
        <f t="shared" si="65"/>
        <v>3496321.1910316111</v>
      </c>
      <c r="C329" s="25">
        <f t="shared" si="69"/>
        <v>441.09589041095859</v>
      </c>
      <c r="D329" s="25">
        <f t="shared" si="70"/>
        <v>608.00935059778976</v>
      </c>
      <c r="E329" s="25">
        <f t="shared" si="62"/>
        <v>166.91346018683117</v>
      </c>
      <c r="F329" s="25">
        <f t="shared" si="63"/>
        <v>3496488.1044917977</v>
      </c>
      <c r="G329" s="26">
        <f t="shared" si="71"/>
        <v>3496488.1044917977</v>
      </c>
      <c r="I329" s="25">
        <f t="shared" si="72"/>
        <v>25032.82481402791</v>
      </c>
      <c r="J329" s="25">
        <f t="shared" si="66"/>
        <v>178643.83561645148</v>
      </c>
      <c r="K329" s="28">
        <f t="shared" si="73"/>
        <v>99.899660128337075</v>
      </c>
      <c r="L329" s="28">
        <f t="shared" si="74"/>
        <v>105.00376971737855</v>
      </c>
      <c r="M329" s="64">
        <f t="shared" si="67"/>
        <v>499498.30064168538</v>
      </c>
      <c r="N329" s="64">
        <f t="shared" si="68"/>
        <v>525018.84858689271</v>
      </c>
    </row>
    <row r="330" spans="1:14" x14ac:dyDescent="0.15">
      <c r="A330" s="23">
        <f t="shared" si="64"/>
        <v>43063</v>
      </c>
      <c r="B330" s="24">
        <f t="shared" si="65"/>
        <v>3496488.1044917977</v>
      </c>
      <c r="C330" s="25">
        <f t="shared" si="69"/>
        <v>441.09589041095859</v>
      </c>
      <c r="D330" s="25">
        <f t="shared" si="70"/>
        <v>608.03837680533456</v>
      </c>
      <c r="E330" s="25">
        <f t="shared" si="62"/>
        <v>166.94248639437598</v>
      </c>
      <c r="F330" s="25">
        <f t="shared" si="63"/>
        <v>3496655.0469781919</v>
      </c>
      <c r="G330" s="26">
        <f t="shared" si="71"/>
        <v>3496655.0469781919</v>
      </c>
      <c r="I330" s="25">
        <f t="shared" si="72"/>
        <v>26518.224627606643</v>
      </c>
      <c r="J330" s="25">
        <f t="shared" si="66"/>
        <v>179084.93150686246</v>
      </c>
      <c r="K330" s="28">
        <f t="shared" si="73"/>
        <v>99.904429913662625</v>
      </c>
      <c r="L330" s="28">
        <f t="shared" si="74"/>
        <v>105.02114224243013</v>
      </c>
      <c r="M330" s="64">
        <f t="shared" si="67"/>
        <v>499522.14956831315</v>
      </c>
      <c r="N330" s="64">
        <f t="shared" si="68"/>
        <v>525105.71121215064</v>
      </c>
    </row>
    <row r="331" spans="1:14" x14ac:dyDescent="0.15">
      <c r="A331" s="23">
        <f t="shared" si="64"/>
        <v>43064</v>
      </c>
      <c r="B331" s="24">
        <f t="shared" si="65"/>
        <v>3496655.0469781919</v>
      </c>
      <c r="C331" s="25">
        <f t="shared" si="69"/>
        <v>441.09589041095859</v>
      </c>
      <c r="D331" s="25">
        <f t="shared" si="70"/>
        <v>608.06740806052926</v>
      </c>
      <c r="E331" s="25">
        <f t="shared" si="62"/>
        <v>166.97151764957067</v>
      </c>
      <c r="F331" s="25">
        <f t="shared" si="63"/>
        <v>3496822.0184958414</v>
      </c>
      <c r="G331" s="26">
        <f t="shared" si="71"/>
        <v>3496822.0184958414</v>
      </c>
      <c r="I331" s="25">
        <f t="shared" si="72"/>
        <v>25199.79633167748</v>
      </c>
      <c r="J331" s="25">
        <f t="shared" si="66"/>
        <v>179526.02739727343</v>
      </c>
      <c r="K331" s="28">
        <f t="shared" si="73"/>
        <v>99.909200528452615</v>
      </c>
      <c r="L331" s="28">
        <f t="shared" si="74"/>
        <v>105.03851559694614</v>
      </c>
      <c r="M331" s="64">
        <f t="shared" si="67"/>
        <v>499546.00264226308</v>
      </c>
      <c r="N331" s="64">
        <f t="shared" si="68"/>
        <v>525192.57798473071</v>
      </c>
    </row>
    <row r="332" spans="1:14" x14ac:dyDescent="0.15">
      <c r="A332" s="23">
        <f t="shared" si="64"/>
        <v>43065</v>
      </c>
      <c r="B332" s="24">
        <f t="shared" si="65"/>
        <v>3496822.0184958414</v>
      </c>
      <c r="C332" s="25">
        <f t="shared" si="69"/>
        <v>441.09589041095859</v>
      </c>
      <c r="D332" s="25">
        <f t="shared" si="70"/>
        <v>608.09644436425185</v>
      </c>
      <c r="E332" s="25">
        <f t="shared" si="62"/>
        <v>167.00055395329326</v>
      </c>
      <c r="F332" s="25">
        <f t="shared" si="63"/>
        <v>3496989.0190497949</v>
      </c>
      <c r="G332" s="26">
        <f t="shared" si="71"/>
        <v>3496989.0190497944</v>
      </c>
      <c r="I332" s="25">
        <f t="shared" si="72"/>
        <v>26685.225181559937</v>
      </c>
      <c r="J332" s="25">
        <f t="shared" si="66"/>
        <v>179967.1232876844</v>
      </c>
      <c r="K332" s="28">
        <f t="shared" si="73"/>
        <v>99.913971972851272</v>
      </c>
      <c r="L332" s="28">
        <f t="shared" si="74"/>
        <v>105.05588978107083</v>
      </c>
      <c r="M332" s="64">
        <f t="shared" si="67"/>
        <v>499569.8598642564</v>
      </c>
      <c r="N332" s="64">
        <f t="shared" si="68"/>
        <v>525279.44890535413</v>
      </c>
    </row>
    <row r="333" spans="1:14" x14ac:dyDescent="0.15">
      <c r="A333" s="23">
        <f t="shared" si="64"/>
        <v>43066</v>
      </c>
      <c r="B333" s="24">
        <f t="shared" si="65"/>
        <v>3496989.0190497949</v>
      </c>
      <c r="C333" s="25">
        <f t="shared" si="69"/>
        <v>441.09589041095859</v>
      </c>
      <c r="D333" s="25">
        <f t="shared" si="70"/>
        <v>608.12548571738012</v>
      </c>
      <c r="E333" s="25">
        <f t="shared" ref="E333:E350" si="75">D333-C333</f>
        <v>167.02959530642153</v>
      </c>
      <c r="F333" s="25">
        <f t="shared" ref="F333:F350" si="76">B333+E333</f>
        <v>3497156.0486451015</v>
      </c>
      <c r="G333" s="26">
        <f t="shared" si="71"/>
        <v>3497156.048645101</v>
      </c>
      <c r="I333" s="25">
        <f t="shared" si="72"/>
        <v>25366.825926983904</v>
      </c>
      <c r="J333" s="25">
        <f t="shared" si="66"/>
        <v>180408.21917809537</v>
      </c>
      <c r="K333" s="28">
        <f t="shared" si="73"/>
        <v>99.918744247002891</v>
      </c>
      <c r="L333" s="28">
        <f t="shared" si="74"/>
        <v>105.07326479494847</v>
      </c>
      <c r="M333" s="64">
        <f t="shared" si="67"/>
        <v>499593.72123501444</v>
      </c>
      <c r="N333" s="64">
        <f t="shared" si="68"/>
        <v>525366.32397474232</v>
      </c>
    </row>
    <row r="334" spans="1:14" x14ac:dyDescent="0.15">
      <c r="A334" s="23">
        <f t="shared" ref="A334:A351" si="77">A333+1</f>
        <v>43067</v>
      </c>
      <c r="B334" s="24">
        <f t="shared" ref="B334:B351" si="78">F333</f>
        <v>3497156.0486451015</v>
      </c>
      <c r="C334" s="25">
        <f t="shared" si="69"/>
        <v>441.09589041095859</v>
      </c>
      <c r="D334" s="25">
        <f t="shared" si="70"/>
        <v>608.15453212079228</v>
      </c>
      <c r="E334" s="25">
        <f t="shared" si="75"/>
        <v>167.05864170983369</v>
      </c>
      <c r="F334" s="25">
        <f t="shared" si="76"/>
        <v>3497323.1072868113</v>
      </c>
      <c r="G334" s="26">
        <f t="shared" si="71"/>
        <v>3497323.1072868109</v>
      </c>
      <c r="I334" s="25">
        <f t="shared" si="72"/>
        <v>26852.283823269772</v>
      </c>
      <c r="J334" s="25">
        <f t="shared" ref="J334:J350" si="79">C334+J333</f>
        <v>180849.31506850634</v>
      </c>
      <c r="K334" s="28">
        <f t="shared" si="73"/>
        <v>99.923517351051743</v>
      </c>
      <c r="L334" s="28">
        <f t="shared" si="74"/>
        <v>105.09064063872336</v>
      </c>
      <c r="M334" s="64">
        <f t="shared" si="67"/>
        <v>499617.58675525873</v>
      </c>
      <c r="N334" s="64">
        <f t="shared" si="68"/>
        <v>525453.20319361682</v>
      </c>
    </row>
    <row r="335" spans="1:14" x14ac:dyDescent="0.15">
      <c r="A335" s="23">
        <f t="shared" si="77"/>
        <v>43068</v>
      </c>
      <c r="B335" s="24">
        <f t="shared" si="78"/>
        <v>3497323.1072868113</v>
      </c>
      <c r="C335" s="25">
        <f t="shared" si="69"/>
        <v>441.09589041095859</v>
      </c>
      <c r="D335" s="25">
        <f t="shared" si="70"/>
        <v>608.18358357536636</v>
      </c>
      <c r="E335" s="25">
        <f t="shared" si="75"/>
        <v>167.08769316440777</v>
      </c>
      <c r="F335" s="25">
        <f t="shared" si="76"/>
        <v>3497490.1949799759</v>
      </c>
      <c r="G335" s="26">
        <f t="shared" si="71"/>
        <v>3497490.1949799755</v>
      </c>
      <c r="I335" s="25">
        <f t="shared" si="72"/>
        <v>25533.913620148312</v>
      </c>
      <c r="J335" s="25">
        <f t="shared" si="79"/>
        <v>181290.41095891732</v>
      </c>
      <c r="K335" s="28">
        <f t="shared" si="73"/>
        <v>99.928291285142151</v>
      </c>
      <c r="L335" s="28">
        <f t="shared" si="74"/>
        <v>105.10801731253979</v>
      </c>
      <c r="M335" s="64">
        <f t="shared" si="67"/>
        <v>499641.45642571076</v>
      </c>
      <c r="N335" s="64">
        <f t="shared" si="68"/>
        <v>525540.08656269894</v>
      </c>
    </row>
    <row r="336" spans="1:14" x14ac:dyDescent="0.15">
      <c r="A336" s="23">
        <f t="shared" si="77"/>
        <v>43069</v>
      </c>
      <c r="B336" s="24">
        <f t="shared" si="78"/>
        <v>3497490.1949799759</v>
      </c>
      <c r="C336" s="25">
        <f t="shared" si="69"/>
        <v>441.09589041095859</v>
      </c>
      <c r="D336" s="25">
        <f t="shared" si="70"/>
        <v>608.21264008198091</v>
      </c>
      <c r="E336" s="25">
        <f t="shared" si="75"/>
        <v>167.11674967102232</v>
      </c>
      <c r="F336" s="25">
        <f t="shared" si="76"/>
        <v>3497657.3117296468</v>
      </c>
      <c r="G336" s="26">
        <f t="shared" si="71"/>
        <v>3497657.3117296468</v>
      </c>
      <c r="I336" s="25">
        <f t="shared" si="72"/>
        <v>27019.400572940795</v>
      </c>
      <c r="J336" s="25">
        <f t="shared" si="79"/>
        <v>181731.50684932829</v>
      </c>
      <c r="K336" s="28">
        <f t="shared" si="73"/>
        <v>99.933066049418485</v>
      </c>
      <c r="L336" s="28">
        <f t="shared" si="74"/>
        <v>105.12539481654215</v>
      </c>
      <c r="M336" s="64">
        <f t="shared" si="67"/>
        <v>499665.33024709241</v>
      </c>
      <c r="N336" s="64">
        <f t="shared" si="68"/>
        <v>525626.97408271069</v>
      </c>
    </row>
    <row r="337" spans="1:14" x14ac:dyDescent="0.15">
      <c r="A337" s="23">
        <f t="shared" si="77"/>
        <v>43070</v>
      </c>
      <c r="B337" s="24">
        <f t="shared" si="78"/>
        <v>3497657.3117296468</v>
      </c>
      <c r="C337" s="25">
        <f t="shared" si="69"/>
        <v>441.09589041095859</v>
      </c>
      <c r="D337" s="25">
        <f t="shared" si="70"/>
        <v>608.2417016415144</v>
      </c>
      <c r="E337" s="25">
        <f t="shared" si="75"/>
        <v>167.14581123055581</v>
      </c>
      <c r="F337" s="25">
        <f t="shared" si="76"/>
        <v>3497824.4575408772</v>
      </c>
      <c r="G337" s="26">
        <f t="shared" si="71"/>
        <v>3497824.4575408772</v>
      </c>
      <c r="I337" s="25">
        <f t="shared" si="72"/>
        <v>25701.059431378868</v>
      </c>
      <c r="J337" s="25">
        <f t="shared" si="79"/>
        <v>182172.60273973926</v>
      </c>
      <c r="K337" s="28">
        <f t="shared" si="73"/>
        <v>99.937841644025056</v>
      </c>
      <c r="L337" s="28">
        <f t="shared" si="74"/>
        <v>105.14277315087475</v>
      </c>
      <c r="M337" s="64">
        <f t="shared" si="67"/>
        <v>499689.20822012529</v>
      </c>
      <c r="N337" s="64">
        <f t="shared" si="68"/>
        <v>525713.86575437372</v>
      </c>
    </row>
    <row r="338" spans="1:14" x14ac:dyDescent="0.15">
      <c r="A338" s="23">
        <f t="shared" si="77"/>
        <v>43071</v>
      </c>
      <c r="B338" s="24">
        <f t="shared" si="78"/>
        <v>3497824.4575408772</v>
      </c>
      <c r="C338" s="25">
        <f t="shared" si="69"/>
        <v>441.09589041095859</v>
      </c>
      <c r="D338" s="25">
        <f t="shared" si="70"/>
        <v>608.27076825484562</v>
      </c>
      <c r="E338" s="25">
        <f t="shared" si="75"/>
        <v>167.17487784388703</v>
      </c>
      <c r="F338" s="25">
        <f t="shared" si="76"/>
        <v>3497991.632418721</v>
      </c>
      <c r="G338" s="26">
        <f t="shared" si="71"/>
        <v>3497991.632418721</v>
      </c>
      <c r="I338" s="25">
        <f t="shared" si="72"/>
        <v>27186.575450784683</v>
      </c>
      <c r="J338" s="25">
        <f t="shared" si="79"/>
        <v>182613.69863015023</v>
      </c>
      <c r="K338" s="28">
        <f t="shared" si="73"/>
        <v>99.942618069106317</v>
      </c>
      <c r="L338" s="28">
        <f t="shared" si="74"/>
        <v>105.16015231568204</v>
      </c>
      <c r="M338" s="64">
        <f t="shared" si="67"/>
        <v>499713.09034553153</v>
      </c>
      <c r="N338" s="64">
        <f t="shared" si="68"/>
        <v>525800.76157841017</v>
      </c>
    </row>
    <row r="339" spans="1:14" x14ac:dyDescent="0.15">
      <c r="A339" s="23">
        <f t="shared" si="77"/>
        <v>43072</v>
      </c>
      <c r="B339" s="24">
        <f t="shared" si="78"/>
        <v>3497991.632418721</v>
      </c>
      <c r="C339" s="25">
        <f t="shared" si="69"/>
        <v>441.09589041095859</v>
      </c>
      <c r="D339" s="25">
        <f t="shared" si="70"/>
        <v>608.29983992285338</v>
      </c>
      <c r="E339" s="25">
        <f t="shared" si="75"/>
        <v>167.20394951189479</v>
      </c>
      <c r="F339" s="25">
        <f t="shared" si="76"/>
        <v>3498158.836368233</v>
      </c>
      <c r="G339" s="26">
        <f t="shared" si="71"/>
        <v>3498158.8363682325</v>
      </c>
      <c r="I339" s="25">
        <f t="shared" si="72"/>
        <v>25868.263380890763</v>
      </c>
      <c r="J339" s="25">
        <f t="shared" si="79"/>
        <v>183054.7945205612</v>
      </c>
      <c r="K339" s="28">
        <f t="shared" si="73"/>
        <v>99.947395324806649</v>
      </c>
      <c r="L339" s="28">
        <f t="shared" si="74"/>
        <v>105.17753231110839</v>
      </c>
      <c r="M339" s="64">
        <f t="shared" si="67"/>
        <v>499736.97662403324</v>
      </c>
      <c r="N339" s="64">
        <f t="shared" si="68"/>
        <v>525887.66155554203</v>
      </c>
    </row>
    <row r="340" spans="1:14" x14ac:dyDescent="0.15">
      <c r="A340" s="23">
        <f t="shared" si="77"/>
        <v>43073</v>
      </c>
      <c r="B340" s="24">
        <f t="shared" si="78"/>
        <v>3498158.836368233</v>
      </c>
      <c r="C340" s="25">
        <f t="shared" si="69"/>
        <v>441.09589041095859</v>
      </c>
      <c r="D340" s="25">
        <f t="shared" si="70"/>
        <v>608.3289166464167</v>
      </c>
      <c r="E340" s="25">
        <f t="shared" si="75"/>
        <v>167.23302623545811</v>
      </c>
      <c r="F340" s="25">
        <f t="shared" si="76"/>
        <v>3498326.0693944683</v>
      </c>
      <c r="G340" s="26">
        <f t="shared" si="71"/>
        <v>3498326.0693944683</v>
      </c>
      <c r="I340" s="25">
        <f t="shared" si="72"/>
        <v>27353.808477020142</v>
      </c>
      <c r="J340" s="25">
        <f t="shared" si="79"/>
        <v>183495.89041097218</v>
      </c>
      <c r="K340" s="28">
        <f t="shared" si="73"/>
        <v>99.952173411270522</v>
      </c>
      <c r="L340" s="28">
        <f t="shared" si="74"/>
        <v>105.1949131372983</v>
      </c>
      <c r="M340" s="64">
        <f t="shared" ref="M340:M350" si="80">K340*$H$6/100</f>
        <v>499760.86705635267</v>
      </c>
      <c r="N340" s="64">
        <f t="shared" ref="N340:N350" si="81">L340*$H$6/100</f>
        <v>525974.56568649155</v>
      </c>
    </row>
    <row r="341" spans="1:14" x14ac:dyDescent="0.15">
      <c r="A341" s="23">
        <f t="shared" si="77"/>
        <v>43074</v>
      </c>
      <c r="B341" s="24">
        <f t="shared" si="78"/>
        <v>3498326.0693944683</v>
      </c>
      <c r="C341" s="25">
        <f t="shared" si="69"/>
        <v>441.09589041095859</v>
      </c>
      <c r="D341" s="25">
        <f t="shared" si="70"/>
        <v>608.35799842641461</v>
      </c>
      <c r="E341" s="25">
        <f t="shared" si="75"/>
        <v>167.26210801545602</v>
      </c>
      <c r="F341" s="25">
        <f t="shared" si="76"/>
        <v>3498493.3315024837</v>
      </c>
      <c r="G341" s="26">
        <f t="shared" si="71"/>
        <v>3498493.3315024837</v>
      </c>
      <c r="I341" s="25">
        <f t="shared" si="72"/>
        <v>26035.52548890622</v>
      </c>
      <c r="J341" s="25">
        <f t="shared" si="79"/>
        <v>183936.98630138315</v>
      </c>
      <c r="K341" s="28">
        <f t="shared" si="73"/>
        <v>99.956952328642387</v>
      </c>
      <c r="L341" s="28">
        <f t="shared" si="74"/>
        <v>105.21229479439619</v>
      </c>
      <c r="M341" s="64">
        <f t="shared" si="80"/>
        <v>499784.76164321194</v>
      </c>
      <c r="N341" s="64">
        <f t="shared" si="81"/>
        <v>526061.47397198097</v>
      </c>
    </row>
    <row r="342" spans="1:14" x14ac:dyDescent="0.15">
      <c r="A342" s="23">
        <f t="shared" si="77"/>
        <v>43075</v>
      </c>
      <c r="B342" s="24">
        <f t="shared" si="78"/>
        <v>3498493.3315024837</v>
      </c>
      <c r="C342" s="25">
        <f t="shared" si="69"/>
        <v>441.09589041095859</v>
      </c>
      <c r="D342" s="25">
        <f t="shared" si="70"/>
        <v>608.38708526372659</v>
      </c>
      <c r="E342" s="25">
        <f t="shared" si="75"/>
        <v>167.291194852768</v>
      </c>
      <c r="F342" s="25">
        <f t="shared" si="76"/>
        <v>3498660.6226973366</v>
      </c>
      <c r="G342" s="26">
        <f t="shared" si="71"/>
        <v>3498660.6226973361</v>
      </c>
      <c r="I342" s="25">
        <f t="shared" si="72"/>
        <v>27521.099671872911</v>
      </c>
      <c r="J342" s="25">
        <f t="shared" si="79"/>
        <v>184378.08219179412</v>
      </c>
      <c r="K342" s="28">
        <f t="shared" si="73"/>
        <v>99.961732077066742</v>
      </c>
      <c r="L342" s="28">
        <f t="shared" si="74"/>
        <v>105.22967728254658</v>
      </c>
      <c r="M342" s="64">
        <f t="shared" si="80"/>
        <v>499808.66038533376</v>
      </c>
      <c r="N342" s="64">
        <f t="shared" si="81"/>
        <v>526148.38641273289</v>
      </c>
    </row>
    <row r="343" spans="1:14" x14ac:dyDescent="0.15">
      <c r="A343" s="23">
        <f t="shared" si="77"/>
        <v>43076</v>
      </c>
      <c r="B343" s="24">
        <f t="shared" si="78"/>
        <v>3498660.6226973366</v>
      </c>
      <c r="C343" s="25">
        <f t="shared" ref="C343:C350" si="82">$N$4*$H$8/100</f>
        <v>441.09589041095859</v>
      </c>
      <c r="D343" s="25">
        <f t="shared" ref="D343:D350" si="83">B343*$C$8</f>
        <v>608.41617715923212</v>
      </c>
      <c r="E343" s="25">
        <f t="shared" si="75"/>
        <v>167.32028674827353</v>
      </c>
      <c r="F343" s="25">
        <f t="shared" si="76"/>
        <v>3498827.9429840851</v>
      </c>
      <c r="G343" s="26">
        <f t="shared" ref="G343:G350" si="84">B343+B343*$C$8-C343</f>
        <v>3498827.9429840846</v>
      </c>
      <c r="I343" s="25">
        <f t="shared" ref="I343:I350" si="85">E343+I341</f>
        <v>26202.845775654492</v>
      </c>
      <c r="J343" s="25">
        <f t="shared" si="79"/>
        <v>184819.17808220509</v>
      </c>
      <c r="K343" s="28">
        <f t="shared" ref="K343:K350" si="86">G343/$H$8*100</f>
        <v>99.966512656688138</v>
      </c>
      <c r="L343" s="28">
        <f t="shared" ref="L343:L350" si="87">K343+J343/$H$8*100</f>
        <v>105.24706060189399</v>
      </c>
      <c r="M343" s="64">
        <f t="shared" si="80"/>
        <v>499832.56328344072</v>
      </c>
      <c r="N343" s="64">
        <f t="shared" si="81"/>
        <v>526235.30300946999</v>
      </c>
    </row>
    <row r="344" spans="1:14" x14ac:dyDescent="0.15">
      <c r="A344" s="23">
        <f t="shared" si="77"/>
        <v>43077</v>
      </c>
      <c r="B344" s="24">
        <f t="shared" si="78"/>
        <v>3498827.9429840851</v>
      </c>
      <c r="C344" s="25">
        <f t="shared" si="82"/>
        <v>441.09589041095859</v>
      </c>
      <c r="D344" s="25">
        <f t="shared" si="83"/>
        <v>608.4452741138108</v>
      </c>
      <c r="E344" s="25">
        <f t="shared" si="75"/>
        <v>167.34938370285221</v>
      </c>
      <c r="F344" s="25">
        <f t="shared" si="76"/>
        <v>3498995.292367788</v>
      </c>
      <c r="G344" s="26">
        <f t="shared" si="84"/>
        <v>3498995.2923677876</v>
      </c>
      <c r="I344" s="25">
        <f t="shared" si="85"/>
        <v>27688.449055575762</v>
      </c>
      <c r="J344" s="25">
        <f t="shared" si="79"/>
        <v>185260.27397261607</v>
      </c>
      <c r="K344" s="28">
        <f t="shared" si="86"/>
        <v>99.971294067651073</v>
      </c>
      <c r="L344" s="28">
        <f t="shared" si="87"/>
        <v>105.26444475258296</v>
      </c>
      <c r="M344" s="64">
        <f t="shared" si="80"/>
        <v>499856.4703382554</v>
      </c>
      <c r="N344" s="64">
        <f t="shared" si="81"/>
        <v>526322.22376291489</v>
      </c>
    </row>
    <row r="345" spans="1:14" x14ac:dyDescent="0.15">
      <c r="A345" s="23">
        <f t="shared" si="77"/>
        <v>43078</v>
      </c>
      <c r="B345" s="24">
        <f t="shared" si="78"/>
        <v>3498995.292367788</v>
      </c>
      <c r="C345" s="25">
        <f t="shared" si="82"/>
        <v>441.09589041095859</v>
      </c>
      <c r="D345" s="25">
        <f t="shared" si="83"/>
        <v>608.47437612834233</v>
      </c>
      <c r="E345" s="25">
        <f t="shared" si="75"/>
        <v>167.37848571738374</v>
      </c>
      <c r="F345" s="25">
        <f t="shared" si="76"/>
        <v>3499162.6708535054</v>
      </c>
      <c r="G345" s="26">
        <f t="shared" si="84"/>
        <v>3499162.6708535054</v>
      </c>
      <c r="I345" s="25">
        <f t="shared" si="85"/>
        <v>26370.224261371877</v>
      </c>
      <c r="J345" s="25">
        <f t="shared" si="79"/>
        <v>185701.36986302704</v>
      </c>
      <c r="K345" s="28">
        <f t="shared" si="86"/>
        <v>99.976076310100154</v>
      </c>
      <c r="L345" s="28">
        <f t="shared" si="87"/>
        <v>105.28182973475808</v>
      </c>
      <c r="M345" s="64">
        <f t="shared" si="80"/>
        <v>499880.38155050075</v>
      </c>
      <c r="N345" s="64">
        <f t="shared" si="81"/>
        <v>526409.14867379039</v>
      </c>
    </row>
    <row r="346" spans="1:14" x14ac:dyDescent="0.15">
      <c r="A346" s="23">
        <f t="shared" si="77"/>
        <v>43079</v>
      </c>
      <c r="B346" s="24">
        <f t="shared" si="78"/>
        <v>3499162.6708535054</v>
      </c>
      <c r="C346" s="25">
        <f t="shared" si="82"/>
        <v>441.09589041095859</v>
      </c>
      <c r="D346" s="25">
        <f t="shared" si="83"/>
        <v>608.50348320370654</v>
      </c>
      <c r="E346" s="25">
        <f t="shared" si="75"/>
        <v>167.40759279274795</v>
      </c>
      <c r="F346" s="25">
        <f t="shared" si="76"/>
        <v>3499330.0784462979</v>
      </c>
      <c r="G346" s="26">
        <f t="shared" si="84"/>
        <v>3499330.0784462979</v>
      </c>
      <c r="I346" s="25">
        <f t="shared" si="85"/>
        <v>27855.85664836851</v>
      </c>
      <c r="J346" s="25">
        <f t="shared" si="79"/>
        <v>186142.46575343801</v>
      </c>
      <c r="K346" s="28">
        <f t="shared" si="86"/>
        <v>99.980859384179936</v>
      </c>
      <c r="L346" s="28">
        <f t="shared" si="87"/>
        <v>105.29921554856388</v>
      </c>
      <c r="M346" s="64">
        <f t="shared" si="80"/>
        <v>499904.29692089965</v>
      </c>
      <c r="N346" s="64">
        <f t="shared" si="81"/>
        <v>526496.07774281944</v>
      </c>
    </row>
    <row r="347" spans="1:14" x14ac:dyDescent="0.15">
      <c r="A347" s="23">
        <f t="shared" si="77"/>
        <v>43080</v>
      </c>
      <c r="B347" s="24">
        <f t="shared" si="78"/>
        <v>3499330.0784462979</v>
      </c>
      <c r="C347" s="25">
        <f t="shared" si="82"/>
        <v>441.09589041095859</v>
      </c>
      <c r="D347" s="25">
        <f t="shared" si="83"/>
        <v>608.5325953407837</v>
      </c>
      <c r="E347" s="25">
        <f t="shared" si="75"/>
        <v>167.43670492982511</v>
      </c>
      <c r="F347" s="25">
        <f t="shared" si="76"/>
        <v>3499497.5151512278</v>
      </c>
      <c r="G347" s="26">
        <f t="shared" si="84"/>
        <v>3499497.5151512274</v>
      </c>
      <c r="I347" s="25">
        <f t="shared" si="85"/>
        <v>26537.660966301701</v>
      </c>
      <c r="J347" s="25">
        <f t="shared" si="79"/>
        <v>186583.56164384898</v>
      </c>
      <c r="K347" s="28">
        <f t="shared" si="86"/>
        <v>99.985643290035071</v>
      </c>
      <c r="L347" s="28">
        <f t="shared" si="87"/>
        <v>105.31660219414505</v>
      </c>
      <c r="M347" s="64">
        <f t="shared" si="80"/>
        <v>499928.21645017533</v>
      </c>
      <c r="N347" s="64">
        <f t="shared" si="81"/>
        <v>526583.01097072521</v>
      </c>
    </row>
    <row r="348" spans="1:14" x14ac:dyDescent="0.15">
      <c r="A348" s="23">
        <f t="shared" si="77"/>
        <v>43081</v>
      </c>
      <c r="B348" s="24">
        <f t="shared" si="78"/>
        <v>3499497.5151512278</v>
      </c>
      <c r="C348" s="25">
        <f t="shared" si="82"/>
        <v>441.09589041095859</v>
      </c>
      <c r="D348" s="25">
        <f t="shared" si="83"/>
        <v>608.56171254045398</v>
      </c>
      <c r="E348" s="25">
        <f t="shared" si="75"/>
        <v>167.46582212949539</v>
      </c>
      <c r="F348" s="25">
        <f t="shared" si="76"/>
        <v>3499664.9809733573</v>
      </c>
      <c r="G348" s="26">
        <f t="shared" si="84"/>
        <v>3499664.9809733573</v>
      </c>
      <c r="I348" s="25">
        <f t="shared" si="85"/>
        <v>28023.322470498006</v>
      </c>
      <c r="J348" s="25">
        <f t="shared" si="79"/>
        <v>187024.65753425995</v>
      </c>
      <c r="K348" s="28">
        <f t="shared" si="86"/>
        <v>99.990428027810211</v>
      </c>
      <c r="L348" s="28">
        <f t="shared" si="87"/>
        <v>105.33398967164621</v>
      </c>
      <c r="M348" s="64">
        <f t="shared" si="80"/>
        <v>499952.14013905107</v>
      </c>
      <c r="N348" s="64">
        <f t="shared" si="81"/>
        <v>526669.94835823099</v>
      </c>
    </row>
    <row r="349" spans="1:14" x14ac:dyDescent="0.15">
      <c r="A349" s="23">
        <f t="shared" si="77"/>
        <v>43082</v>
      </c>
      <c r="B349" s="24">
        <f t="shared" si="78"/>
        <v>3499664.9809733573</v>
      </c>
      <c r="C349" s="25">
        <f t="shared" si="82"/>
        <v>441.09589041095859</v>
      </c>
      <c r="D349" s="25">
        <f t="shared" si="83"/>
        <v>608.59083480359766</v>
      </c>
      <c r="E349" s="25">
        <f t="shared" si="75"/>
        <v>167.49494439263907</v>
      </c>
      <c r="F349" s="25">
        <f t="shared" si="76"/>
        <v>3499832.47591775</v>
      </c>
      <c r="G349" s="26">
        <f t="shared" si="84"/>
        <v>3499832.4759177496</v>
      </c>
      <c r="I349" s="25">
        <f t="shared" si="85"/>
        <v>26705.155910694339</v>
      </c>
      <c r="J349" s="25">
        <f t="shared" si="79"/>
        <v>187465.75342467093</v>
      </c>
      <c r="K349" s="28">
        <f t="shared" si="86"/>
        <v>99.995213597649993</v>
      </c>
      <c r="L349" s="28">
        <f t="shared" si="87"/>
        <v>105.35137798121202</v>
      </c>
      <c r="M349" s="64">
        <f t="shared" si="80"/>
        <v>499976.06798824994</v>
      </c>
      <c r="N349" s="64">
        <f t="shared" si="81"/>
        <v>526756.88990606007</v>
      </c>
    </row>
    <row r="350" spans="1:14" x14ac:dyDescent="0.15">
      <c r="A350" s="23">
        <f t="shared" si="77"/>
        <v>43083</v>
      </c>
      <c r="B350" s="24">
        <f t="shared" si="78"/>
        <v>3499832.47591775</v>
      </c>
      <c r="C350" s="25">
        <f t="shared" si="82"/>
        <v>441.09589041095859</v>
      </c>
      <c r="D350" s="25">
        <f t="shared" si="83"/>
        <v>608.61996213109546</v>
      </c>
      <c r="E350" s="25">
        <f t="shared" si="75"/>
        <v>167.52407172013687</v>
      </c>
      <c r="F350" s="25">
        <f t="shared" si="76"/>
        <v>3499999.99998947</v>
      </c>
      <c r="G350" s="26">
        <f t="shared" si="84"/>
        <v>3499999.99998947</v>
      </c>
      <c r="I350" s="25">
        <f t="shared" si="85"/>
        <v>28190.846542218143</v>
      </c>
      <c r="J350" s="25">
        <f t="shared" si="79"/>
        <v>187906.8493150819</v>
      </c>
      <c r="K350" s="28">
        <f t="shared" si="86"/>
        <v>99.999999999699142</v>
      </c>
      <c r="L350" s="28">
        <f t="shared" si="87"/>
        <v>105.36876712298719</v>
      </c>
      <c r="M350" s="64">
        <f t="shared" si="80"/>
        <v>499999.99999849574</v>
      </c>
      <c r="N350" s="64">
        <f t="shared" si="81"/>
        <v>526843.83561493596</v>
      </c>
    </row>
    <row r="351" spans="1:14" x14ac:dyDescent="0.15">
      <c r="A351" s="23">
        <f t="shared" si="77"/>
        <v>43084</v>
      </c>
      <c r="B351" s="24">
        <f t="shared" si="78"/>
        <v>3499999.99998947</v>
      </c>
      <c r="C351" s="27"/>
      <c r="D351" s="72"/>
      <c r="E351" s="72"/>
      <c r="F351" s="72"/>
      <c r="G351" s="27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26"/>
  <sheetViews>
    <sheetView tabSelected="1" topLeftCell="BM1" workbookViewId="0">
      <selection activeCell="A16" sqref="A16:G16"/>
    </sheetView>
  </sheetViews>
  <sheetFormatPr defaultRowHeight="13.5" x14ac:dyDescent="0.15"/>
  <cols>
    <col min="1" max="1" width="11.875" bestFit="1" customWidth="1"/>
    <col min="2" max="2" width="9.75" bestFit="1" customWidth="1"/>
    <col min="3" max="3" width="10.5" customWidth="1"/>
    <col min="4" max="4" width="10.625" customWidth="1"/>
    <col min="5" max="5" width="11.625" bestFit="1" customWidth="1"/>
    <col min="6" max="6" width="10.25" style="56" customWidth="1"/>
    <col min="7" max="7" width="11.125" customWidth="1"/>
    <col min="8" max="8" width="18.375" bestFit="1" customWidth="1"/>
    <col min="9" max="9" width="13.125" customWidth="1"/>
    <col min="10" max="11" width="15.875" customWidth="1"/>
  </cols>
  <sheetData>
    <row r="1" spans="1:11" ht="14.25" thickBot="1" x14ac:dyDescent="0.2">
      <c r="A1" s="85" t="s">
        <v>47</v>
      </c>
      <c r="B1" s="86" t="s">
        <v>48</v>
      </c>
      <c r="C1" s="86" t="s">
        <v>49</v>
      </c>
      <c r="D1" s="86" t="s">
        <v>58</v>
      </c>
      <c r="E1" s="86" t="s">
        <v>50</v>
      </c>
      <c r="F1" s="87" t="s">
        <v>56</v>
      </c>
      <c r="G1" s="86" t="s">
        <v>51</v>
      </c>
      <c r="H1" s="86" t="s">
        <v>59</v>
      </c>
      <c r="I1" s="86" t="s">
        <v>52</v>
      </c>
      <c r="J1" s="86" t="s">
        <v>61</v>
      </c>
      <c r="K1" s="88" t="s">
        <v>57</v>
      </c>
    </row>
    <row r="2" spans="1:11" x14ac:dyDescent="0.15">
      <c r="A2" s="92" t="s">
        <v>65</v>
      </c>
      <c r="B2" s="93"/>
      <c r="C2" s="93"/>
      <c r="D2" s="93"/>
      <c r="E2" s="93"/>
      <c r="F2" s="94"/>
      <c r="G2" s="93"/>
      <c r="H2" s="93"/>
      <c r="I2" s="93"/>
      <c r="J2" s="93"/>
      <c r="K2" s="95"/>
    </row>
    <row r="3" spans="1:11" x14ac:dyDescent="0.15">
      <c r="A3" s="79" t="s">
        <v>53</v>
      </c>
      <c r="B3" s="57" t="s">
        <v>54</v>
      </c>
      <c r="C3" s="57" t="s">
        <v>55</v>
      </c>
      <c r="D3" s="58">
        <v>42745</v>
      </c>
      <c r="E3" s="61">
        <v>97</v>
      </c>
      <c r="F3" s="59">
        <v>2000000</v>
      </c>
      <c r="G3" s="57">
        <f>F3*E3</f>
        <v>194000000</v>
      </c>
      <c r="H3" s="60">
        <v>98.096438356164001</v>
      </c>
      <c r="I3" s="57">
        <f>H3*F3/100</f>
        <v>1961928.7671232799</v>
      </c>
      <c r="J3" s="60">
        <v>1.0964383561640001</v>
      </c>
      <c r="K3" s="80">
        <f>F3*J3/100</f>
        <v>21928.767123279998</v>
      </c>
    </row>
    <row r="4" spans="1:11" x14ac:dyDescent="0.15">
      <c r="A4" s="79" t="s">
        <v>53</v>
      </c>
      <c r="B4" s="57" t="s">
        <v>54</v>
      </c>
      <c r="C4" s="57" t="s">
        <v>60</v>
      </c>
      <c r="D4" s="58">
        <v>42752</v>
      </c>
      <c r="E4" s="61">
        <v>97.1</v>
      </c>
      <c r="F4" s="59">
        <v>1500000</v>
      </c>
      <c r="G4" s="57">
        <f>F4*E4</f>
        <v>145650000</v>
      </c>
      <c r="H4" s="57"/>
      <c r="I4" s="57"/>
      <c r="J4" s="57"/>
      <c r="K4" s="80"/>
    </row>
    <row r="5" spans="1:11" x14ac:dyDescent="0.15">
      <c r="A5" s="79" t="s">
        <v>53</v>
      </c>
      <c r="B5" s="57" t="s">
        <v>54</v>
      </c>
      <c r="C5" s="57" t="s">
        <v>55</v>
      </c>
      <c r="D5" s="58">
        <v>42755</v>
      </c>
      <c r="E5" s="61">
        <v>98.7</v>
      </c>
      <c r="F5" s="59">
        <v>3000000</v>
      </c>
      <c r="G5" s="57">
        <f>F5*E5</f>
        <v>296100000</v>
      </c>
      <c r="H5" s="57"/>
      <c r="I5" s="57"/>
      <c r="J5" s="57"/>
      <c r="K5" s="80"/>
    </row>
    <row r="6" spans="1:11" ht="14.25" thickBot="1" x14ac:dyDescent="0.2">
      <c r="A6" s="81"/>
      <c r="B6" s="82"/>
      <c r="C6" s="82"/>
      <c r="D6" s="82"/>
      <c r="E6" s="96"/>
      <c r="F6" s="83"/>
      <c r="G6" s="82">
        <f t="shared" ref="G6:G21" si="0">F6*E6</f>
        <v>0</v>
      </c>
      <c r="H6" s="82"/>
      <c r="I6" s="82"/>
      <c r="J6" s="82"/>
      <c r="K6" s="84"/>
    </row>
    <row r="7" spans="1:11" x14ac:dyDescent="0.15">
      <c r="A7" s="92" t="s">
        <v>66</v>
      </c>
      <c r="B7" s="97"/>
      <c r="C7" s="97"/>
      <c r="D7" s="97"/>
      <c r="E7" s="98"/>
      <c r="F7" s="99"/>
      <c r="G7" s="97">
        <f t="shared" si="0"/>
        <v>0</v>
      </c>
      <c r="H7" s="97"/>
      <c r="I7" s="97"/>
      <c r="J7" s="97"/>
      <c r="K7" s="100"/>
    </row>
    <row r="8" spans="1:11" x14ac:dyDescent="0.15">
      <c r="A8" s="79" t="s">
        <v>64</v>
      </c>
      <c r="B8" s="57" t="s">
        <v>71</v>
      </c>
      <c r="C8" s="57" t="s">
        <v>55</v>
      </c>
      <c r="D8" s="58">
        <v>42755</v>
      </c>
      <c r="E8" s="61">
        <v>99.2</v>
      </c>
      <c r="F8" s="59">
        <v>2500000</v>
      </c>
      <c r="G8" s="57">
        <f t="shared" si="0"/>
        <v>248000000</v>
      </c>
      <c r="H8" s="57"/>
      <c r="I8" s="57"/>
      <c r="J8" s="57"/>
      <c r="K8" s="80"/>
    </row>
    <row r="9" spans="1:11" x14ac:dyDescent="0.15">
      <c r="A9" s="79" t="s">
        <v>64</v>
      </c>
      <c r="B9" s="57" t="s">
        <v>71</v>
      </c>
      <c r="C9" s="57" t="s">
        <v>60</v>
      </c>
      <c r="D9" s="58">
        <v>42759</v>
      </c>
      <c r="E9" s="61">
        <v>99.7</v>
      </c>
      <c r="F9" s="59">
        <v>1000000</v>
      </c>
      <c r="G9" s="57">
        <f t="shared" si="0"/>
        <v>99700000</v>
      </c>
      <c r="H9" s="57"/>
      <c r="I9" s="57"/>
      <c r="J9" s="57"/>
      <c r="K9" s="80"/>
    </row>
    <row r="10" spans="1:11" x14ac:dyDescent="0.15">
      <c r="A10" s="79" t="s">
        <v>64</v>
      </c>
      <c r="B10" s="57" t="s">
        <v>71</v>
      </c>
      <c r="C10" s="57" t="s">
        <v>55</v>
      </c>
      <c r="D10" s="58">
        <v>42764</v>
      </c>
      <c r="E10" s="61">
        <v>100.2</v>
      </c>
      <c r="F10" s="59">
        <v>3500000</v>
      </c>
      <c r="G10" s="57">
        <f t="shared" si="0"/>
        <v>350700000</v>
      </c>
      <c r="H10" s="57"/>
      <c r="I10" s="57"/>
      <c r="J10" s="57"/>
      <c r="K10" s="80"/>
    </row>
    <row r="11" spans="1:11" ht="14.25" thickBot="1" x14ac:dyDescent="0.2">
      <c r="A11" s="81"/>
      <c r="B11" s="82"/>
      <c r="C11" s="82"/>
      <c r="D11" s="82"/>
      <c r="E11" s="96"/>
      <c r="F11" s="83"/>
      <c r="G11" s="82">
        <f t="shared" si="0"/>
        <v>0</v>
      </c>
      <c r="H11" s="82"/>
      <c r="I11" s="82"/>
      <c r="J11" s="82"/>
      <c r="K11" s="84"/>
    </row>
    <row r="12" spans="1:11" x14ac:dyDescent="0.15">
      <c r="A12" s="92" t="s">
        <v>69</v>
      </c>
      <c r="B12" s="97"/>
      <c r="C12" s="97"/>
      <c r="D12" s="97"/>
      <c r="E12" s="98"/>
      <c r="F12" s="99"/>
      <c r="G12" s="97">
        <f t="shared" si="0"/>
        <v>0</v>
      </c>
      <c r="H12" s="97"/>
      <c r="I12" s="97"/>
      <c r="J12" s="97"/>
      <c r="K12" s="100"/>
    </row>
    <row r="13" spans="1:11" x14ac:dyDescent="0.15">
      <c r="A13" s="79" t="s">
        <v>68</v>
      </c>
      <c r="B13" s="57" t="s">
        <v>71</v>
      </c>
      <c r="C13" s="57" t="s">
        <v>55</v>
      </c>
      <c r="D13" s="58">
        <v>42755</v>
      </c>
      <c r="E13" s="61">
        <v>99.2</v>
      </c>
      <c r="F13" s="59">
        <v>2500000</v>
      </c>
      <c r="G13" s="57">
        <f t="shared" si="0"/>
        <v>248000000</v>
      </c>
      <c r="H13" s="57"/>
      <c r="I13" s="57"/>
      <c r="J13" s="57"/>
      <c r="K13" s="80"/>
    </row>
    <row r="14" spans="1:11" x14ac:dyDescent="0.15">
      <c r="A14" s="79" t="s">
        <v>68</v>
      </c>
      <c r="B14" s="57" t="s">
        <v>71</v>
      </c>
      <c r="C14" s="57" t="s">
        <v>60</v>
      </c>
      <c r="D14" s="58">
        <v>42759</v>
      </c>
      <c r="E14" s="61">
        <v>99.7</v>
      </c>
      <c r="F14" s="59">
        <v>1000000</v>
      </c>
      <c r="G14" s="57">
        <f t="shared" si="0"/>
        <v>99700000</v>
      </c>
      <c r="H14" s="57"/>
      <c r="I14" s="57"/>
      <c r="J14" s="57"/>
      <c r="K14" s="80"/>
    </row>
    <row r="15" spans="1:11" x14ac:dyDescent="0.15">
      <c r="A15" s="79" t="s">
        <v>68</v>
      </c>
      <c r="B15" s="57" t="s">
        <v>71</v>
      </c>
      <c r="C15" s="57" t="s">
        <v>55</v>
      </c>
      <c r="D15" s="58">
        <v>42764</v>
      </c>
      <c r="E15" s="61">
        <v>100.2</v>
      </c>
      <c r="F15" s="59">
        <v>3500000</v>
      </c>
      <c r="G15" s="57">
        <f t="shared" ref="G15" si="1">F15*E15</f>
        <v>350700000</v>
      </c>
      <c r="H15" s="57"/>
      <c r="I15" s="57"/>
      <c r="J15" s="57"/>
      <c r="K15" s="80"/>
    </row>
    <row r="16" spans="1:11" ht="14.25" thickBot="1" x14ac:dyDescent="0.2">
      <c r="A16" s="81"/>
      <c r="B16" s="82"/>
      <c r="C16" s="82"/>
      <c r="D16" s="82"/>
      <c r="E16" s="96"/>
      <c r="F16" s="83"/>
      <c r="G16" s="82">
        <f t="shared" si="0"/>
        <v>0</v>
      </c>
      <c r="H16" s="82"/>
      <c r="I16" s="82"/>
      <c r="J16" s="82"/>
      <c r="K16" s="84"/>
    </row>
    <row r="17" spans="1:11" x14ac:dyDescent="0.15">
      <c r="A17" s="92" t="s">
        <v>67</v>
      </c>
      <c r="B17" s="97"/>
      <c r="C17" s="97"/>
      <c r="D17" s="97"/>
      <c r="E17" s="98"/>
      <c r="F17" s="99"/>
      <c r="G17" s="97">
        <f t="shared" si="0"/>
        <v>0</v>
      </c>
      <c r="H17" s="97"/>
      <c r="I17" s="97"/>
      <c r="J17" s="97"/>
      <c r="K17" s="100"/>
    </row>
    <row r="18" spans="1:11" x14ac:dyDescent="0.15">
      <c r="A18" s="79" t="s">
        <v>70</v>
      </c>
      <c r="B18" s="57" t="s">
        <v>71</v>
      </c>
      <c r="C18" s="57" t="s">
        <v>55</v>
      </c>
      <c r="D18" s="58">
        <v>42755</v>
      </c>
      <c r="E18" s="61">
        <v>99.2</v>
      </c>
      <c r="F18" s="59">
        <v>2500000</v>
      </c>
      <c r="G18" s="57">
        <f t="shared" si="0"/>
        <v>248000000</v>
      </c>
      <c r="H18" s="57"/>
      <c r="I18" s="57"/>
      <c r="J18" s="57"/>
      <c r="K18" s="80"/>
    </row>
    <row r="19" spans="1:11" x14ac:dyDescent="0.15">
      <c r="A19" s="79" t="s">
        <v>70</v>
      </c>
      <c r="B19" s="57" t="s">
        <v>71</v>
      </c>
      <c r="C19" s="57" t="s">
        <v>60</v>
      </c>
      <c r="D19" s="58">
        <v>42759</v>
      </c>
      <c r="E19" s="61">
        <v>99.7</v>
      </c>
      <c r="F19" s="59">
        <v>1000000</v>
      </c>
      <c r="G19" s="57">
        <f t="shared" si="0"/>
        <v>99700000</v>
      </c>
      <c r="H19" s="57"/>
      <c r="I19" s="57"/>
      <c r="J19" s="57"/>
      <c r="K19" s="80"/>
    </row>
    <row r="20" spans="1:11" x14ac:dyDescent="0.15">
      <c r="A20" s="79" t="s">
        <v>70</v>
      </c>
      <c r="B20" s="57" t="s">
        <v>71</v>
      </c>
      <c r="C20" s="57" t="s">
        <v>55</v>
      </c>
      <c r="D20" s="58">
        <v>42764</v>
      </c>
      <c r="E20" s="61">
        <v>100.2</v>
      </c>
      <c r="F20" s="59">
        <v>3500000</v>
      </c>
      <c r="G20" s="57">
        <f t="shared" ref="G20" si="2">F20*E20</f>
        <v>350700000</v>
      </c>
      <c r="H20" s="57"/>
      <c r="I20" s="57"/>
      <c r="J20" s="57"/>
      <c r="K20" s="80"/>
    </row>
    <row r="21" spans="1:11" ht="14.25" thickBot="1" x14ac:dyDescent="0.2">
      <c r="A21" s="81"/>
      <c r="B21" s="82"/>
      <c r="C21" s="82"/>
      <c r="D21" s="82"/>
      <c r="E21" s="82"/>
      <c r="F21" s="83"/>
      <c r="G21" s="82">
        <f t="shared" si="0"/>
        <v>0</v>
      </c>
      <c r="H21" s="82"/>
      <c r="I21" s="82"/>
      <c r="J21" s="82"/>
      <c r="K21" s="84"/>
    </row>
    <row r="22" spans="1:11" x14ac:dyDescent="0.15">
      <c r="A22" s="78" t="s">
        <v>65</v>
      </c>
      <c r="B22" s="89"/>
      <c r="C22" s="89"/>
      <c r="D22" s="89"/>
      <c r="E22" s="89"/>
      <c r="F22" s="90"/>
      <c r="G22" s="89">
        <f t="shared" ref="G22" si="3">F22*E22</f>
        <v>0</v>
      </c>
      <c r="H22" s="89"/>
      <c r="I22" s="89"/>
      <c r="J22" s="89"/>
      <c r="K22" s="91"/>
    </row>
    <row r="23" spans="1:11" x14ac:dyDescent="0.15">
      <c r="A23" s="79" t="s">
        <v>53</v>
      </c>
      <c r="B23" s="57" t="s">
        <v>71</v>
      </c>
      <c r="C23" s="57" t="s">
        <v>55</v>
      </c>
      <c r="D23" s="58">
        <v>42755</v>
      </c>
      <c r="E23" s="61">
        <v>99.2</v>
      </c>
      <c r="F23" s="59">
        <v>2500000</v>
      </c>
      <c r="G23" s="57">
        <f t="shared" ref="G23:G25" si="4">F23*E23</f>
        <v>248000000</v>
      </c>
      <c r="H23" s="57"/>
      <c r="I23" s="57"/>
      <c r="J23" s="57"/>
      <c r="K23" s="80"/>
    </row>
    <row r="24" spans="1:11" x14ac:dyDescent="0.15">
      <c r="A24" s="79" t="s">
        <v>53</v>
      </c>
      <c r="B24" s="57" t="s">
        <v>71</v>
      </c>
      <c r="C24" s="57" t="s">
        <v>60</v>
      </c>
      <c r="D24" s="58">
        <v>42759</v>
      </c>
      <c r="E24" s="61">
        <v>99.7</v>
      </c>
      <c r="F24" s="59">
        <v>1000000</v>
      </c>
      <c r="G24" s="57">
        <f t="shared" si="4"/>
        <v>99700000</v>
      </c>
      <c r="H24" s="57"/>
      <c r="I24" s="57"/>
      <c r="J24" s="57"/>
      <c r="K24" s="80"/>
    </row>
    <row r="25" spans="1:11" x14ac:dyDescent="0.15">
      <c r="A25" s="79" t="s">
        <v>53</v>
      </c>
      <c r="B25" s="57" t="s">
        <v>71</v>
      </c>
      <c r="C25" s="57" t="s">
        <v>55</v>
      </c>
      <c r="D25" s="58">
        <v>42764</v>
      </c>
      <c r="E25" s="61">
        <v>100.2</v>
      </c>
      <c r="F25" s="59">
        <v>3500000</v>
      </c>
      <c r="G25" s="57">
        <f t="shared" si="4"/>
        <v>350700000</v>
      </c>
      <c r="H25" s="57"/>
      <c r="I25" s="57"/>
      <c r="J25" s="57"/>
      <c r="K25" s="80"/>
    </row>
    <row r="26" spans="1:11" ht="14.25" thickBot="1" x14ac:dyDescent="0.2">
      <c r="A26" s="81"/>
      <c r="B26" s="82"/>
      <c r="C26" s="82"/>
      <c r="D26" s="82"/>
      <c r="E26" s="82"/>
      <c r="F26" s="83"/>
      <c r="G26" s="82">
        <f t="shared" ref="G26" si="5">F26*E26</f>
        <v>0</v>
      </c>
      <c r="H26" s="82"/>
      <c r="I26" s="82"/>
      <c r="J26" s="82"/>
      <c r="K26" s="84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</sheetPr>
  <dimension ref="A1:N259"/>
  <sheetViews>
    <sheetView topLeftCell="A4" workbookViewId="0">
      <selection activeCell="F26" sqref="F2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3.875" style="4" bestFit="1" customWidth="1"/>
    <col min="8" max="8" width="22.37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101">
        <f>B1/365</f>
        <v>1.2328767123287671E-4</v>
      </c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H3" s="4" t="s">
        <v>72</v>
      </c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>
        <f>B7+B6</f>
        <v>100.642465753425</v>
      </c>
      <c r="F4" s="3"/>
      <c r="G4" s="1"/>
      <c r="H4" s="44">
        <v>1500000</v>
      </c>
      <c r="I4" s="7">
        <v>43003</v>
      </c>
      <c r="J4" s="1">
        <f>(I4-B3)*B1/365*100</f>
        <v>4.5000000000000009</v>
      </c>
      <c r="K4" s="1">
        <f>(I4-$B$5)/365</f>
        <v>0.67945205479452053</v>
      </c>
      <c r="L4" s="1">
        <f>J4/(1+$J$1)^K4</f>
        <v>4.3526635965623726</v>
      </c>
      <c r="M4" s="1">
        <f>L4*$E$6/100</f>
        <v>108816.58991405932</v>
      </c>
      <c r="N4" s="1">
        <f>J4/(I4-B3)</f>
        <v>1.2328767123287674E-2</v>
      </c>
    </row>
    <row r="5" spans="1:14" x14ac:dyDescent="0.15">
      <c r="A5" s="1" t="s">
        <v>13</v>
      </c>
      <c r="B5" s="7">
        <v>42755</v>
      </c>
      <c r="C5" s="23">
        <v>42764</v>
      </c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ROUND(100*(B5-B3)*B1/B2,12)</f>
        <v>1.4424657534250001</v>
      </c>
      <c r="C6" s="28">
        <f>ROUND(100*(C5-B3)*B1/B2,12)</f>
        <v>1.5534246575340001</v>
      </c>
      <c r="D6" s="3" t="s">
        <v>16</v>
      </c>
      <c r="E6" s="22">
        <v>2500000</v>
      </c>
      <c r="F6" s="3" t="s">
        <v>17</v>
      </c>
      <c r="G6" s="3">
        <f>(B7+B6)*E6/100</f>
        <v>2516061.6438356251</v>
      </c>
      <c r="H6" s="27" t="s">
        <v>73</v>
      </c>
      <c r="K6" s="4" t="s">
        <v>18</v>
      </c>
      <c r="L6" s="4">
        <f>SUM(L4:L5)</f>
        <v>4.3526635965623726</v>
      </c>
      <c r="M6" s="4">
        <f>SUM(M4:M5)</f>
        <v>108816.58991405932</v>
      </c>
    </row>
    <row r="7" spans="1:14" x14ac:dyDescent="0.15">
      <c r="A7" s="1" t="s">
        <v>19</v>
      </c>
      <c r="B7" s="10">
        <v>99.2</v>
      </c>
      <c r="C7" s="29">
        <f>ROUND((G19+H7*H8/100)/(H4+H7)*100,12)</f>
        <v>99.908548199999998</v>
      </c>
      <c r="D7" s="3" t="s">
        <v>20</v>
      </c>
      <c r="E7" s="3">
        <f>SUM(E11:E258)</f>
        <v>5126.5918126146935</v>
      </c>
      <c r="F7" s="3" t="s">
        <v>21</v>
      </c>
      <c r="G7" s="3">
        <f>SUM(E11:E258)+SUM(C11:C258)</f>
        <v>154612.89400439474</v>
      </c>
      <c r="H7" s="27">
        <v>3500000</v>
      </c>
    </row>
    <row r="8" spans="1:14" x14ac:dyDescent="0.15">
      <c r="A8" s="1" t="s">
        <v>22</v>
      </c>
      <c r="B8" s="5">
        <v>1.5617699488909196E-4</v>
      </c>
      <c r="C8" s="1">
        <v>1.271728006989345E-4</v>
      </c>
      <c r="D8" s="3"/>
      <c r="E8" s="3"/>
      <c r="F8" s="3"/>
      <c r="G8" s="1"/>
      <c r="H8" s="27">
        <v>100.2</v>
      </c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>
        <f>C7*5000000</f>
        <v>499542741</v>
      </c>
      <c r="H9" s="27">
        <v>5000000</v>
      </c>
      <c r="J9" s="18"/>
      <c r="K9" s="20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42755</v>
      </c>
      <c r="B11" s="10">
        <f>B7*E6/100</f>
        <v>2480000</v>
      </c>
      <c r="C11" s="3">
        <f>ROUND($N$4*$E$6/100,2)</f>
        <v>308.22000000000003</v>
      </c>
      <c r="D11" s="3">
        <f>ROUND(B11*$B$8,2)</f>
        <v>387.32</v>
      </c>
      <c r="E11" s="3">
        <f>D11-C11</f>
        <v>79.099999999999966</v>
      </c>
      <c r="F11" s="3">
        <f>B11+E11</f>
        <v>2480079.1</v>
      </c>
      <c r="G11" s="14">
        <f>ROUND(B11+B11*$B$8-C11,2)</f>
        <v>2480079.1</v>
      </c>
      <c r="I11" s="18">
        <f>E11</f>
        <v>79.099999999999966</v>
      </c>
      <c r="J11" s="18">
        <f>ROUND(C11+E6*B6/100,2)</f>
        <v>36369.86</v>
      </c>
      <c r="K11" s="21">
        <f>G11/$E$6*100</f>
        <v>99.203164000000001</v>
      </c>
      <c r="L11" s="21">
        <f>K11+J11/$E$6*100</f>
        <v>100.6579584</v>
      </c>
      <c r="M11" s="19">
        <f>K11*$E$6/100</f>
        <v>2480079.1</v>
      </c>
      <c r="N11" s="19">
        <f>L11*$E$6/100</f>
        <v>2516448.96</v>
      </c>
    </row>
    <row r="12" spans="1:14" x14ac:dyDescent="0.15">
      <c r="A12" s="7">
        <f>A11+1</f>
        <v>42756</v>
      </c>
      <c r="B12" s="10">
        <f>F11</f>
        <v>2480079.1</v>
      </c>
      <c r="C12" s="3">
        <f t="shared" ref="C12:C14" si="0">$N$4*$E$6/100</f>
        <v>308.21917808219189</v>
      </c>
      <c r="D12" s="3">
        <f t="shared" ref="D12:D19" si="1">B12*$B$8</f>
        <v>387.3313009252438</v>
      </c>
      <c r="E12" s="3">
        <f t="shared" ref="E12:E75" si="2">D12-C12</f>
        <v>79.112122843051907</v>
      </c>
      <c r="F12" s="3">
        <f t="shared" ref="F12:F75" si="3">B12+E12</f>
        <v>2480158.2121228431</v>
      </c>
      <c r="G12" s="14">
        <f t="shared" ref="G12:G19" si="4">ROUND(B12+B12*$B$8-C12,2)</f>
        <v>2480158.21</v>
      </c>
      <c r="I12" s="18">
        <f>E12+I11</f>
        <v>158.21212284305187</v>
      </c>
      <c r="J12" s="18">
        <f>ROUND(C12+J11,2)</f>
        <v>36678.080000000002</v>
      </c>
      <c r="K12" s="21">
        <f t="shared" ref="K12:K14" si="5">G12/$E$6*100</f>
        <v>99.206328400000004</v>
      </c>
      <c r="L12" s="21">
        <f t="shared" ref="L12:L14" si="6">K12+J12/$E$6*100</f>
        <v>100.67345160000001</v>
      </c>
      <c r="M12" s="19">
        <f t="shared" ref="M12:N14" si="7">K12*$E$6/100</f>
        <v>2480158.21</v>
      </c>
      <c r="N12" s="19">
        <f t="shared" si="7"/>
        <v>2516836.2900000005</v>
      </c>
    </row>
    <row r="13" spans="1:14" x14ac:dyDescent="0.15">
      <c r="A13" s="7">
        <f t="shared" ref="A13:A76" si="8">A12+1</f>
        <v>42757</v>
      </c>
      <c r="B13" s="10">
        <f t="shared" ref="B13:B76" si="9">F12</f>
        <v>2480158.2121228431</v>
      </c>
      <c r="C13" s="3">
        <f t="shared" si="0"/>
        <v>308.21917808219189</v>
      </c>
      <c r="D13" s="3">
        <f t="shared" si="1"/>
        <v>387.3436564188487</v>
      </c>
      <c r="E13" s="3">
        <f t="shared" si="2"/>
        <v>79.124478336656807</v>
      </c>
      <c r="F13" s="3">
        <f t="shared" si="3"/>
        <v>2480237.33660118</v>
      </c>
      <c r="G13" s="14">
        <f t="shared" si="4"/>
        <v>2480237.34</v>
      </c>
      <c r="I13" s="18">
        <f t="shared" ref="I13:I76" si="10">E13+I12</f>
        <v>237.33660117970868</v>
      </c>
      <c r="J13" s="18">
        <f t="shared" ref="J13:J76" si="11">ROUND(C13+J12,2)</f>
        <v>36986.300000000003</v>
      </c>
      <c r="K13" s="21">
        <f>G13/$E$6*100</f>
        <v>99.209493600000002</v>
      </c>
      <c r="L13" s="21">
        <f t="shared" si="6"/>
        <v>100.6889456</v>
      </c>
      <c r="M13" s="19">
        <f t="shared" si="7"/>
        <v>2480237.34</v>
      </c>
      <c r="N13" s="19">
        <f t="shared" si="7"/>
        <v>2517223.64</v>
      </c>
    </row>
    <row r="14" spans="1:14" x14ac:dyDescent="0.15">
      <c r="A14" s="7">
        <f t="shared" si="8"/>
        <v>42758</v>
      </c>
      <c r="B14" s="10">
        <f t="shared" si="9"/>
        <v>2480237.33660118</v>
      </c>
      <c r="C14" s="3">
        <f t="shared" si="0"/>
        <v>308.21917808219189</v>
      </c>
      <c r="D14" s="3">
        <f t="shared" si="1"/>
        <v>387.35601384209752</v>
      </c>
      <c r="E14" s="3">
        <f t="shared" si="2"/>
        <v>79.136835759905637</v>
      </c>
      <c r="F14" s="3">
        <f t="shared" si="3"/>
        <v>2480316.47343694</v>
      </c>
      <c r="G14" s="14">
        <f t="shared" si="4"/>
        <v>2480316.4700000002</v>
      </c>
      <c r="I14" s="18">
        <f t="shared" si="10"/>
        <v>316.47343693961432</v>
      </c>
      <c r="J14" s="18">
        <f t="shared" si="11"/>
        <v>37294.519999999997</v>
      </c>
      <c r="K14" s="21">
        <f t="shared" si="5"/>
        <v>99.212658800000014</v>
      </c>
      <c r="L14" s="21">
        <f t="shared" si="6"/>
        <v>100.70443960000001</v>
      </c>
      <c r="M14" s="19">
        <f t="shared" si="7"/>
        <v>2480316.4700000002</v>
      </c>
      <c r="N14" s="19">
        <f t="shared" si="7"/>
        <v>2517610.9900000002</v>
      </c>
    </row>
    <row r="15" spans="1:14" s="15" customFormat="1" x14ac:dyDescent="0.15">
      <c r="A15" s="66">
        <f t="shared" si="8"/>
        <v>42759</v>
      </c>
      <c r="B15" s="67">
        <f>F14*3/5</f>
        <v>1488189.884062164</v>
      </c>
      <c r="C15" s="42">
        <f>$N$4*$H$4/100</f>
        <v>184.93150684931513</v>
      </c>
      <c r="D15" s="42">
        <f t="shared" si="1"/>
        <v>232.42102391717495</v>
      </c>
      <c r="E15" s="42">
        <f t="shared" si="2"/>
        <v>47.489517067859822</v>
      </c>
      <c r="F15" s="42">
        <f t="shared" si="3"/>
        <v>1488237.3735792318</v>
      </c>
      <c r="G15" s="68">
        <f>ROUND(B15+B15*$B$8-C15,2)</f>
        <v>1488237.37</v>
      </c>
      <c r="H15" s="44" t="s">
        <v>72</v>
      </c>
      <c r="I15" s="42">
        <f t="shared" si="10"/>
        <v>363.96295400747414</v>
      </c>
      <c r="J15" s="42">
        <f>ROUND(C15+J14*3/5,2)</f>
        <v>22561.64</v>
      </c>
      <c r="K15" s="69">
        <f>G15/$H$4*100</f>
        <v>99.215824666666677</v>
      </c>
      <c r="L15" s="69">
        <f>K15+J15/$H$4*100</f>
        <v>100.71993400000001</v>
      </c>
      <c r="M15" s="40">
        <f>K15*$H$4/100</f>
        <v>1488237.3700000003</v>
      </c>
      <c r="N15" s="40">
        <f>L15*$H$4/100</f>
        <v>1510799.01</v>
      </c>
    </row>
    <row r="16" spans="1:14" x14ac:dyDescent="0.15">
      <c r="A16" s="7">
        <f t="shared" si="8"/>
        <v>42760</v>
      </c>
      <c r="B16" s="10">
        <f t="shared" si="9"/>
        <v>1488237.3735792318</v>
      </c>
      <c r="C16" s="42">
        <f t="shared" ref="C16:C19" si="12">$N$4*$H$4/100</f>
        <v>184.93150684931513</v>
      </c>
      <c r="D16" s="3">
        <f t="shared" si="1"/>
        <v>232.42844068723932</v>
      </c>
      <c r="E16" s="3">
        <f t="shared" si="2"/>
        <v>47.496933837924189</v>
      </c>
      <c r="F16" s="3">
        <f t="shared" si="3"/>
        <v>1488284.8705130697</v>
      </c>
      <c r="G16" s="68">
        <f>ROUND(B16+B16*$B$8-C16,3)</f>
        <v>1488284.871</v>
      </c>
      <c r="I16" s="18">
        <f t="shared" si="10"/>
        <v>411.45988784539833</v>
      </c>
      <c r="J16" s="18">
        <f t="shared" si="11"/>
        <v>22746.57</v>
      </c>
      <c r="K16" s="69">
        <f>G16/$H$4*100</f>
        <v>99.218991400000007</v>
      </c>
      <c r="L16" s="69">
        <f t="shared" ref="L16:L19" si="13">K16+J16/$H$4*100</f>
        <v>100.7354294</v>
      </c>
      <c r="M16" s="40">
        <f t="shared" ref="M16:M19" si="14">K16*$H$4/100</f>
        <v>1488284.8710000003</v>
      </c>
      <c r="N16" s="40">
        <f t="shared" ref="N16:N19" si="15">L16*$H$4/100</f>
        <v>1511031.4409999999</v>
      </c>
    </row>
    <row r="17" spans="1:14" x14ac:dyDescent="0.15">
      <c r="A17" s="7">
        <f t="shared" si="8"/>
        <v>42761</v>
      </c>
      <c r="B17" s="10">
        <f t="shared" si="9"/>
        <v>1488284.8705130697</v>
      </c>
      <c r="C17" s="42">
        <f t="shared" si="12"/>
        <v>184.93150684931513</v>
      </c>
      <c r="D17" s="3">
        <f t="shared" si="1"/>
        <v>232.43585861563258</v>
      </c>
      <c r="E17" s="3">
        <f t="shared" si="2"/>
        <v>47.504351766317455</v>
      </c>
      <c r="F17" s="3">
        <f t="shared" si="3"/>
        <v>1488332.374864836</v>
      </c>
      <c r="G17" s="68">
        <f t="shared" si="4"/>
        <v>1488332.37</v>
      </c>
      <c r="I17" s="18">
        <f t="shared" si="10"/>
        <v>458.96423961171581</v>
      </c>
      <c r="J17" s="18">
        <f t="shared" si="11"/>
        <v>22931.5</v>
      </c>
      <c r="K17" s="69">
        <f t="shared" ref="K17:K19" si="16">G17/$H$4*100</f>
        <v>99.222158000000007</v>
      </c>
      <c r="L17" s="69">
        <f t="shared" si="13"/>
        <v>100.75092466666668</v>
      </c>
      <c r="M17" s="40">
        <f t="shared" si="14"/>
        <v>1488332.37</v>
      </c>
      <c r="N17" s="40">
        <f t="shared" si="15"/>
        <v>1511263.8700000003</v>
      </c>
    </row>
    <row r="18" spans="1:14" x14ac:dyDescent="0.15">
      <c r="A18" s="7">
        <f t="shared" si="8"/>
        <v>42762</v>
      </c>
      <c r="B18" s="10">
        <f t="shared" si="9"/>
        <v>1488332.374864836</v>
      </c>
      <c r="C18" s="42">
        <f t="shared" si="12"/>
        <v>184.93150684931513</v>
      </c>
      <c r="D18" s="3">
        <f t="shared" si="1"/>
        <v>232.4432777025356</v>
      </c>
      <c r="E18" s="3">
        <f t="shared" si="2"/>
        <v>47.511770853220469</v>
      </c>
      <c r="F18" s="3">
        <f t="shared" si="3"/>
        <v>1488379.8866356893</v>
      </c>
      <c r="G18" s="68">
        <f t="shared" si="4"/>
        <v>1488379.89</v>
      </c>
      <c r="I18" s="18">
        <f t="shared" si="10"/>
        <v>506.47601046493628</v>
      </c>
      <c r="J18" s="18">
        <f t="shared" si="11"/>
        <v>23116.43</v>
      </c>
      <c r="K18" s="69">
        <f t="shared" si="16"/>
        <v>99.225325999999995</v>
      </c>
      <c r="L18" s="69">
        <f t="shared" si="13"/>
        <v>100.76642133333333</v>
      </c>
      <c r="M18" s="40">
        <f t="shared" si="14"/>
        <v>1488379.89</v>
      </c>
      <c r="N18" s="40">
        <f t="shared" si="15"/>
        <v>1511496.32</v>
      </c>
    </row>
    <row r="19" spans="1:14" x14ac:dyDescent="0.15">
      <c r="A19" s="7">
        <f t="shared" si="8"/>
        <v>42763</v>
      </c>
      <c r="B19" s="10">
        <f t="shared" si="9"/>
        <v>1488379.8866356893</v>
      </c>
      <c r="C19" s="42">
        <f t="shared" si="12"/>
        <v>184.93150684931513</v>
      </c>
      <c r="D19" s="3">
        <f t="shared" si="1"/>
        <v>232.45069794812932</v>
      </c>
      <c r="E19" s="3">
        <f t="shared" si="2"/>
        <v>47.51919109881419</v>
      </c>
      <c r="F19" s="3">
        <f t="shared" si="3"/>
        <v>1488427.4058267882</v>
      </c>
      <c r="G19" s="68">
        <f t="shared" si="4"/>
        <v>1488427.41</v>
      </c>
      <c r="I19" s="18">
        <f t="shared" si="10"/>
        <v>553.99520156375047</v>
      </c>
      <c r="J19" s="18">
        <f t="shared" si="11"/>
        <v>23301.360000000001</v>
      </c>
      <c r="K19" s="69">
        <f t="shared" si="16"/>
        <v>99.228493999999984</v>
      </c>
      <c r="L19" s="69">
        <f t="shared" si="13"/>
        <v>100.78191799999999</v>
      </c>
      <c r="M19" s="40">
        <f t="shared" si="14"/>
        <v>1488427.4099999997</v>
      </c>
      <c r="N19" s="40">
        <f t="shared" si="15"/>
        <v>1511728.77</v>
      </c>
    </row>
    <row r="20" spans="1:14" x14ac:dyDescent="0.15">
      <c r="A20" s="23">
        <f t="shared" si="8"/>
        <v>42764</v>
      </c>
      <c r="B20" s="24">
        <f>F19+H7*H8/100</f>
        <v>4995427.4058267884</v>
      </c>
      <c r="C20" s="25">
        <f>$N$4*$H$9/100</f>
        <v>616.43835616438378</v>
      </c>
      <c r="D20" s="25">
        <f>B20*$C$8</f>
        <v>635.28249388720553</v>
      </c>
      <c r="E20" s="25">
        <f t="shared" si="2"/>
        <v>18.844137722821756</v>
      </c>
      <c r="F20" s="25">
        <f t="shared" si="3"/>
        <v>4995446.249964511</v>
      </c>
      <c r="G20" s="26">
        <f>ROUND(B20+B20*$C$8-C20,2)</f>
        <v>4995446.25</v>
      </c>
      <c r="H20" s="27" t="s">
        <v>74</v>
      </c>
      <c r="I20" s="25">
        <f t="shared" si="10"/>
        <v>572.83933928657223</v>
      </c>
      <c r="J20" s="25">
        <f>ROUND(C20+C6*H9/100,2)</f>
        <v>78287.67</v>
      </c>
      <c r="K20" s="28">
        <f>G20/$H$9*100</f>
        <v>99.908925000000011</v>
      </c>
      <c r="L20" s="28">
        <f>K20+J20/$H$9*100</f>
        <v>101.47467840000002</v>
      </c>
      <c r="M20" s="29">
        <f>K20*$H$9/100</f>
        <v>4995446.2500000009</v>
      </c>
      <c r="N20" s="29">
        <f>L20*$H$9/100</f>
        <v>5073733.9200000009</v>
      </c>
    </row>
    <row r="21" spans="1:14" x14ac:dyDescent="0.15">
      <c r="A21" s="7">
        <f t="shared" si="8"/>
        <v>42765</v>
      </c>
      <c r="B21" s="10">
        <f t="shared" si="9"/>
        <v>4995446.249964511</v>
      </c>
      <c r="C21" s="25">
        <f t="shared" ref="C21:C84" si="17">$N$4*$H$9/100</f>
        <v>616.43835616438378</v>
      </c>
      <c r="D21" s="25">
        <f t="shared" ref="D21:D84" si="18">B21*$C$8</f>
        <v>635.28489034897655</v>
      </c>
      <c r="E21" s="3">
        <f t="shared" si="2"/>
        <v>18.84653418459277</v>
      </c>
      <c r="F21" s="3">
        <f t="shared" si="3"/>
        <v>4995465.0964986952</v>
      </c>
      <c r="G21" s="26">
        <f t="shared" ref="G21:G84" si="19">ROUND(B21+B21*$C$8-C21,2)</f>
        <v>4995465.0999999996</v>
      </c>
      <c r="I21" s="18">
        <f t="shared" si="10"/>
        <v>591.685873471165</v>
      </c>
      <c r="J21" s="18">
        <f t="shared" si="11"/>
        <v>78904.11</v>
      </c>
      <c r="K21" s="28">
        <f t="shared" ref="K21:K84" si="20">G21/$H$9*100</f>
        <v>99.909301999999983</v>
      </c>
      <c r="L21" s="28">
        <f t="shared" ref="L21:L84" si="21">K21+J21/$H$9*100</f>
        <v>101.48738419999998</v>
      </c>
      <c r="M21" s="29">
        <f t="shared" ref="M21:M84" si="22">K21*$H$9/100</f>
        <v>4995465.0999999996</v>
      </c>
      <c r="N21" s="29">
        <f t="shared" ref="N21:N84" si="23">L21*$H$9/100</f>
        <v>5074369.209999999</v>
      </c>
    </row>
    <row r="22" spans="1:14" x14ac:dyDescent="0.15">
      <c r="A22" s="7">
        <f t="shared" si="8"/>
        <v>42766</v>
      </c>
      <c r="B22" s="10">
        <f t="shared" si="9"/>
        <v>4995465.0964986952</v>
      </c>
      <c r="C22" s="25">
        <f t="shared" si="17"/>
        <v>616.43835616438378</v>
      </c>
      <c r="D22" s="25">
        <f t="shared" si="18"/>
        <v>635.28728711551219</v>
      </c>
      <c r="E22" s="3">
        <f t="shared" si="2"/>
        <v>18.848930951128409</v>
      </c>
      <c r="F22" s="3">
        <f t="shared" si="3"/>
        <v>4995483.9454296464</v>
      </c>
      <c r="G22" s="26">
        <f t="shared" si="19"/>
        <v>4995483.95</v>
      </c>
      <c r="I22" s="18">
        <f t="shared" si="10"/>
        <v>610.5348044222934</v>
      </c>
      <c r="J22" s="18">
        <f t="shared" si="11"/>
        <v>79520.55</v>
      </c>
      <c r="K22" s="28">
        <f t="shared" si="20"/>
        <v>99.909679000000011</v>
      </c>
      <c r="L22" s="28">
        <f t="shared" si="21"/>
        <v>101.50009000000001</v>
      </c>
      <c r="M22" s="29">
        <f t="shared" si="22"/>
        <v>4995483.95</v>
      </c>
      <c r="N22" s="29">
        <f t="shared" si="23"/>
        <v>5075004.5000000009</v>
      </c>
    </row>
    <row r="23" spans="1:14" x14ac:dyDescent="0.15">
      <c r="A23" s="7">
        <f t="shared" si="8"/>
        <v>42767</v>
      </c>
      <c r="B23" s="10">
        <f t="shared" si="9"/>
        <v>4995483.9454296464</v>
      </c>
      <c r="C23" s="25">
        <f t="shared" si="17"/>
        <v>616.43835616438378</v>
      </c>
      <c r="D23" s="25">
        <f t="shared" si="18"/>
        <v>635.28968418685145</v>
      </c>
      <c r="E23" s="3">
        <f t="shared" si="2"/>
        <v>18.851328022467669</v>
      </c>
      <c r="F23" s="3">
        <f t="shared" si="3"/>
        <v>4995502.7967576692</v>
      </c>
      <c r="G23" s="26">
        <f t="shared" si="19"/>
        <v>4995502.8</v>
      </c>
      <c r="I23" s="18">
        <f t="shared" si="10"/>
        <v>629.38613244476107</v>
      </c>
      <c r="J23" s="18">
        <f t="shared" si="11"/>
        <v>80136.990000000005</v>
      </c>
      <c r="K23" s="28">
        <f t="shared" si="20"/>
        <v>99.910055999999997</v>
      </c>
      <c r="L23" s="28">
        <f t="shared" si="21"/>
        <v>101.51279579999999</v>
      </c>
      <c r="M23" s="29">
        <f t="shared" si="22"/>
        <v>4995502.8</v>
      </c>
      <c r="N23" s="29">
        <f t="shared" si="23"/>
        <v>5075639.7899999991</v>
      </c>
    </row>
    <row r="24" spans="1:14" x14ac:dyDescent="0.15">
      <c r="A24" s="7">
        <f t="shared" si="8"/>
        <v>42768</v>
      </c>
      <c r="B24" s="10">
        <f t="shared" si="9"/>
        <v>4995502.7967576692</v>
      </c>
      <c r="C24" s="25">
        <f t="shared" si="17"/>
        <v>616.43835616438378</v>
      </c>
      <c r="D24" s="25">
        <f t="shared" si="18"/>
        <v>635.29208156303298</v>
      </c>
      <c r="E24" s="3">
        <f t="shared" si="2"/>
        <v>18.853725398649203</v>
      </c>
      <c r="F24" s="3">
        <f t="shared" si="3"/>
        <v>4995521.6504830681</v>
      </c>
      <c r="G24" s="26">
        <f t="shared" si="19"/>
        <v>4995521.6500000004</v>
      </c>
      <c r="I24" s="18">
        <f t="shared" si="10"/>
        <v>648.23985784341028</v>
      </c>
      <c r="J24" s="18">
        <f t="shared" si="11"/>
        <v>80753.429999999993</v>
      </c>
      <c r="K24" s="28">
        <f t="shared" si="20"/>
        <v>99.910433000000012</v>
      </c>
      <c r="L24" s="28">
        <f t="shared" si="21"/>
        <v>101.52550160000001</v>
      </c>
      <c r="M24" s="29">
        <f t="shared" si="22"/>
        <v>4995521.6500000004</v>
      </c>
      <c r="N24" s="29">
        <f t="shared" si="23"/>
        <v>5076275.080000001</v>
      </c>
    </row>
    <row r="25" spans="1:14" x14ac:dyDescent="0.15">
      <c r="A25" s="7">
        <f t="shared" si="8"/>
        <v>42769</v>
      </c>
      <c r="B25" s="10">
        <f t="shared" si="9"/>
        <v>4995521.6504830681</v>
      </c>
      <c r="C25" s="25">
        <f t="shared" si="17"/>
        <v>616.43835616438378</v>
      </c>
      <c r="D25" s="25">
        <f t="shared" si="18"/>
        <v>635.29447924409556</v>
      </c>
      <c r="E25" s="3">
        <f t="shared" si="2"/>
        <v>18.856123079711779</v>
      </c>
      <c r="F25" s="3">
        <f t="shared" si="3"/>
        <v>4995540.5066061476</v>
      </c>
      <c r="G25" s="26">
        <f t="shared" si="19"/>
        <v>4995540.51</v>
      </c>
      <c r="I25" s="18">
        <f t="shared" si="10"/>
        <v>667.09598092312206</v>
      </c>
      <c r="J25" s="18">
        <f t="shared" si="11"/>
        <v>81369.87</v>
      </c>
      <c r="K25" s="28">
        <f t="shared" si="20"/>
        <v>99.9108102</v>
      </c>
      <c r="L25" s="28">
        <f t="shared" si="21"/>
        <v>101.53820760000001</v>
      </c>
      <c r="M25" s="29">
        <f t="shared" si="22"/>
        <v>4995540.51</v>
      </c>
      <c r="N25" s="29">
        <f t="shared" si="23"/>
        <v>5076910.3800000008</v>
      </c>
    </row>
    <row r="26" spans="1:14" x14ac:dyDescent="0.15">
      <c r="A26" s="7">
        <f t="shared" si="8"/>
        <v>42770</v>
      </c>
      <c r="B26" s="10">
        <f t="shared" si="9"/>
        <v>4995540.5066061476</v>
      </c>
      <c r="C26" s="25">
        <f t="shared" si="17"/>
        <v>616.43835616438378</v>
      </c>
      <c r="D26" s="25">
        <f t="shared" si="18"/>
        <v>635.29687723007794</v>
      </c>
      <c r="E26" s="3">
        <f t="shared" si="2"/>
        <v>18.858521065694163</v>
      </c>
      <c r="F26" s="3">
        <f t="shared" si="3"/>
        <v>4995559.3651272133</v>
      </c>
      <c r="G26" s="26">
        <f t="shared" si="19"/>
        <v>4995559.37</v>
      </c>
      <c r="I26" s="18">
        <f t="shared" si="10"/>
        <v>685.95450198881622</v>
      </c>
      <c r="J26" s="18">
        <f t="shared" si="11"/>
        <v>81986.31</v>
      </c>
      <c r="K26" s="28">
        <f t="shared" si="20"/>
        <v>99.911187400000003</v>
      </c>
      <c r="L26" s="28">
        <f t="shared" si="21"/>
        <v>101.5509136</v>
      </c>
      <c r="M26" s="29">
        <f t="shared" si="22"/>
        <v>4995559.37</v>
      </c>
      <c r="N26" s="29">
        <f t="shared" si="23"/>
        <v>5077545.68</v>
      </c>
    </row>
    <row r="27" spans="1:14" x14ac:dyDescent="0.15">
      <c r="A27" s="7">
        <f t="shared" si="8"/>
        <v>42771</v>
      </c>
      <c r="B27" s="10">
        <f t="shared" si="9"/>
        <v>4995559.3651272133</v>
      </c>
      <c r="C27" s="25">
        <f t="shared" si="17"/>
        <v>616.43835616438378</v>
      </c>
      <c r="D27" s="25">
        <f t="shared" si="18"/>
        <v>635.2992755210189</v>
      </c>
      <c r="E27" s="3">
        <f t="shared" si="2"/>
        <v>18.860919356635122</v>
      </c>
      <c r="F27" s="3">
        <f t="shared" si="3"/>
        <v>4995578.2260465696</v>
      </c>
      <c r="G27" s="26">
        <f t="shared" si="19"/>
        <v>4995578.2300000004</v>
      </c>
      <c r="I27" s="18">
        <f t="shared" si="10"/>
        <v>704.81542134545134</v>
      </c>
      <c r="J27" s="18">
        <f t="shared" si="11"/>
        <v>82602.75</v>
      </c>
      <c r="K27" s="28">
        <f t="shared" si="20"/>
        <v>99.91156460000002</v>
      </c>
      <c r="L27" s="28">
        <f t="shared" si="21"/>
        <v>101.56361960000002</v>
      </c>
      <c r="M27" s="29">
        <f t="shared" si="22"/>
        <v>4995578.2300000014</v>
      </c>
      <c r="N27" s="29">
        <f t="shared" si="23"/>
        <v>5078180.9800000014</v>
      </c>
    </row>
    <row r="28" spans="1:14" x14ac:dyDescent="0.15">
      <c r="A28" s="7">
        <f t="shared" si="8"/>
        <v>42772</v>
      </c>
      <c r="B28" s="10">
        <f t="shared" si="9"/>
        <v>4995578.2260465696</v>
      </c>
      <c r="C28" s="25">
        <f t="shared" si="17"/>
        <v>616.43835616438378</v>
      </c>
      <c r="D28" s="25">
        <f t="shared" si="18"/>
        <v>635.3016741169572</v>
      </c>
      <c r="E28" s="3">
        <f t="shared" si="2"/>
        <v>18.863317952573425</v>
      </c>
      <c r="F28" s="3">
        <f t="shared" si="3"/>
        <v>4995597.0893645221</v>
      </c>
      <c r="G28" s="26">
        <f t="shared" si="19"/>
        <v>4995597.09</v>
      </c>
      <c r="I28" s="18">
        <f t="shared" si="10"/>
        <v>723.67873929802477</v>
      </c>
      <c r="J28" s="18">
        <f t="shared" si="11"/>
        <v>83219.19</v>
      </c>
      <c r="K28" s="28">
        <f t="shared" si="20"/>
        <v>99.911941799999994</v>
      </c>
      <c r="L28" s="28">
        <f t="shared" si="21"/>
        <v>101.57632559999999</v>
      </c>
      <c r="M28" s="29">
        <f t="shared" si="22"/>
        <v>4995597.09</v>
      </c>
      <c r="N28" s="29">
        <f t="shared" si="23"/>
        <v>5078816.2799999993</v>
      </c>
    </row>
    <row r="29" spans="1:14" x14ac:dyDescent="0.15">
      <c r="A29" s="7">
        <f t="shared" si="8"/>
        <v>42773</v>
      </c>
      <c r="B29" s="10">
        <f t="shared" si="9"/>
        <v>4995597.0893645221</v>
      </c>
      <c r="C29" s="25">
        <f t="shared" si="17"/>
        <v>616.43835616438378</v>
      </c>
      <c r="D29" s="25">
        <f t="shared" si="18"/>
        <v>635.30407301793173</v>
      </c>
      <c r="E29" s="3">
        <f t="shared" si="2"/>
        <v>18.865716853547951</v>
      </c>
      <c r="F29" s="3">
        <f t="shared" si="3"/>
        <v>4995615.9550813753</v>
      </c>
      <c r="G29" s="26">
        <f t="shared" si="19"/>
        <v>4995615.96</v>
      </c>
      <c r="I29" s="18">
        <f t="shared" si="10"/>
        <v>742.54445615157272</v>
      </c>
      <c r="J29" s="18">
        <f t="shared" si="11"/>
        <v>83835.63</v>
      </c>
      <c r="K29" s="28">
        <f t="shared" si="20"/>
        <v>99.912319199999999</v>
      </c>
      <c r="L29" s="28">
        <f t="shared" si="21"/>
        <v>101.5890318</v>
      </c>
      <c r="M29" s="29">
        <f t="shared" si="22"/>
        <v>4995615.96</v>
      </c>
      <c r="N29" s="29">
        <f t="shared" si="23"/>
        <v>5079451.59</v>
      </c>
    </row>
    <row r="30" spans="1:14" x14ac:dyDescent="0.15">
      <c r="A30" s="7">
        <f t="shared" si="8"/>
        <v>42774</v>
      </c>
      <c r="B30" s="10">
        <f t="shared" si="9"/>
        <v>4995615.9550813753</v>
      </c>
      <c r="C30" s="25">
        <f t="shared" si="17"/>
        <v>616.43835616438378</v>
      </c>
      <c r="D30" s="25">
        <f t="shared" si="18"/>
        <v>635.30647222398113</v>
      </c>
      <c r="E30" s="3">
        <f t="shared" si="2"/>
        <v>18.868116059597355</v>
      </c>
      <c r="F30" s="3">
        <f t="shared" si="3"/>
        <v>4995634.8231974347</v>
      </c>
      <c r="G30" s="26">
        <f t="shared" si="19"/>
        <v>4995634.82</v>
      </c>
      <c r="I30" s="18">
        <f t="shared" si="10"/>
        <v>761.41257221117007</v>
      </c>
      <c r="J30" s="18">
        <f t="shared" si="11"/>
        <v>84452.07</v>
      </c>
      <c r="K30" s="28">
        <f t="shared" si="20"/>
        <v>99.912696400000002</v>
      </c>
      <c r="L30" s="28">
        <f t="shared" si="21"/>
        <v>101.6017378</v>
      </c>
      <c r="M30" s="29">
        <f t="shared" si="22"/>
        <v>4995634.82</v>
      </c>
      <c r="N30" s="29">
        <f t="shared" si="23"/>
        <v>5080086.8899999997</v>
      </c>
    </row>
    <row r="31" spans="1:14" x14ac:dyDescent="0.15">
      <c r="A31" s="7">
        <f t="shared" si="8"/>
        <v>42775</v>
      </c>
      <c r="B31" s="10">
        <f t="shared" si="9"/>
        <v>4995634.8231974347</v>
      </c>
      <c r="C31" s="25">
        <f t="shared" si="17"/>
        <v>616.43835616438378</v>
      </c>
      <c r="D31" s="25">
        <f t="shared" si="18"/>
        <v>635.30887173514429</v>
      </c>
      <c r="E31" s="3">
        <f t="shared" si="2"/>
        <v>18.870515570760517</v>
      </c>
      <c r="F31" s="3">
        <f t="shared" si="3"/>
        <v>4995653.6937130056</v>
      </c>
      <c r="G31" s="26">
        <f t="shared" si="19"/>
        <v>4995653.6900000004</v>
      </c>
      <c r="I31" s="18">
        <f t="shared" si="10"/>
        <v>780.28308778193059</v>
      </c>
      <c r="J31" s="18">
        <f t="shared" si="11"/>
        <v>85068.51</v>
      </c>
      <c r="K31" s="28">
        <f t="shared" si="20"/>
        <v>99.913073800000006</v>
      </c>
      <c r="L31" s="28">
        <f t="shared" si="21"/>
        <v>101.61444400000001</v>
      </c>
      <c r="M31" s="29">
        <f t="shared" si="22"/>
        <v>4995653.6900000004</v>
      </c>
      <c r="N31" s="29">
        <f t="shared" si="23"/>
        <v>5080722.2</v>
      </c>
    </row>
    <row r="32" spans="1:14" x14ac:dyDescent="0.15">
      <c r="A32" s="7">
        <f t="shared" si="8"/>
        <v>42776</v>
      </c>
      <c r="B32" s="10">
        <f t="shared" si="9"/>
        <v>4995653.6937130056</v>
      </c>
      <c r="C32" s="25">
        <f t="shared" si="17"/>
        <v>616.43835616438378</v>
      </c>
      <c r="D32" s="25">
        <f t="shared" si="18"/>
        <v>635.31127155146009</v>
      </c>
      <c r="E32" s="3">
        <f t="shared" si="2"/>
        <v>18.872915387076318</v>
      </c>
      <c r="F32" s="3">
        <f t="shared" si="3"/>
        <v>4995672.5666283928</v>
      </c>
      <c r="G32" s="26">
        <f t="shared" si="19"/>
        <v>4995672.57</v>
      </c>
      <c r="I32" s="18">
        <f t="shared" si="10"/>
        <v>799.15600316900691</v>
      </c>
      <c r="J32" s="18">
        <f t="shared" si="11"/>
        <v>85684.95</v>
      </c>
      <c r="K32" s="28">
        <f t="shared" si="20"/>
        <v>99.913451400000014</v>
      </c>
      <c r="L32" s="28">
        <f t="shared" si="21"/>
        <v>101.62715040000002</v>
      </c>
      <c r="M32" s="29">
        <f t="shared" si="22"/>
        <v>4995672.57</v>
      </c>
      <c r="N32" s="29">
        <f t="shared" si="23"/>
        <v>5081357.5200000014</v>
      </c>
    </row>
    <row r="33" spans="1:14" x14ac:dyDescent="0.15">
      <c r="A33" s="7">
        <f t="shared" si="8"/>
        <v>42777</v>
      </c>
      <c r="B33" s="10">
        <f t="shared" si="9"/>
        <v>4995672.5666283928</v>
      </c>
      <c r="C33" s="25">
        <f t="shared" si="17"/>
        <v>616.43835616438378</v>
      </c>
      <c r="D33" s="25">
        <f t="shared" si="18"/>
        <v>635.31367167296719</v>
      </c>
      <c r="E33" s="3">
        <f t="shared" si="2"/>
        <v>18.875315508583412</v>
      </c>
      <c r="F33" s="3">
        <f t="shared" si="3"/>
        <v>4995691.4419439016</v>
      </c>
      <c r="G33" s="26">
        <f t="shared" si="19"/>
        <v>4995691.4400000004</v>
      </c>
      <c r="I33" s="18">
        <f t="shared" si="10"/>
        <v>818.03131867759032</v>
      </c>
      <c r="J33" s="18">
        <f t="shared" si="11"/>
        <v>86301.39</v>
      </c>
      <c r="K33" s="28">
        <f t="shared" si="20"/>
        <v>99.913828800000005</v>
      </c>
      <c r="L33" s="28">
        <f t="shared" si="21"/>
        <v>101.6398566</v>
      </c>
      <c r="M33" s="29">
        <f t="shared" si="22"/>
        <v>4995691.4400000004</v>
      </c>
      <c r="N33" s="29">
        <f t="shared" si="23"/>
        <v>5081992.83</v>
      </c>
    </row>
    <row r="34" spans="1:14" x14ac:dyDescent="0.15">
      <c r="A34" s="7">
        <f t="shared" si="8"/>
        <v>42778</v>
      </c>
      <c r="B34" s="10">
        <f t="shared" si="9"/>
        <v>4995691.4419439016</v>
      </c>
      <c r="C34" s="25">
        <f t="shared" si="17"/>
        <v>616.43835616438378</v>
      </c>
      <c r="D34" s="25">
        <f t="shared" si="18"/>
        <v>635.31607209970457</v>
      </c>
      <c r="E34" s="3">
        <f t="shared" si="2"/>
        <v>18.877715935320794</v>
      </c>
      <c r="F34" s="3">
        <f t="shared" si="3"/>
        <v>4995710.3196598366</v>
      </c>
      <c r="G34" s="26">
        <f t="shared" si="19"/>
        <v>4995710.32</v>
      </c>
      <c r="I34" s="18">
        <f t="shared" si="10"/>
        <v>836.90903461291111</v>
      </c>
      <c r="J34" s="18">
        <f t="shared" si="11"/>
        <v>86917.83</v>
      </c>
      <c r="K34" s="28">
        <f t="shared" si="20"/>
        <v>99.914206400000012</v>
      </c>
      <c r="L34" s="28">
        <f t="shared" si="21"/>
        <v>101.65256300000001</v>
      </c>
      <c r="M34" s="29">
        <f t="shared" si="22"/>
        <v>4995710.32</v>
      </c>
      <c r="N34" s="29">
        <f t="shared" si="23"/>
        <v>5082628.1500000004</v>
      </c>
    </row>
    <row r="35" spans="1:14" x14ac:dyDescent="0.15">
      <c r="A35" s="7">
        <f t="shared" si="8"/>
        <v>42779</v>
      </c>
      <c r="B35" s="10">
        <f t="shared" si="9"/>
        <v>4995710.3196598366</v>
      </c>
      <c r="C35" s="25">
        <f t="shared" si="17"/>
        <v>616.43835616438378</v>
      </c>
      <c r="D35" s="25">
        <f t="shared" si="18"/>
        <v>635.31847283171078</v>
      </c>
      <c r="E35" s="3">
        <f t="shared" si="2"/>
        <v>18.880116667327002</v>
      </c>
      <c r="F35" s="3">
        <f t="shared" si="3"/>
        <v>4995729.1997765042</v>
      </c>
      <c r="G35" s="26">
        <f t="shared" si="19"/>
        <v>4995729.2</v>
      </c>
      <c r="I35" s="18">
        <f t="shared" si="10"/>
        <v>855.78915128023812</v>
      </c>
      <c r="J35" s="18">
        <f t="shared" si="11"/>
        <v>87534.27</v>
      </c>
      <c r="K35" s="28">
        <f t="shared" si="20"/>
        <v>99.914584000000005</v>
      </c>
      <c r="L35" s="28">
        <f t="shared" si="21"/>
        <v>101.6652694</v>
      </c>
      <c r="M35" s="29">
        <f t="shared" si="22"/>
        <v>4995729.2</v>
      </c>
      <c r="N35" s="29">
        <f t="shared" si="23"/>
        <v>5083263.47</v>
      </c>
    </row>
    <row r="36" spans="1:14" x14ac:dyDescent="0.15">
      <c r="A36" s="7">
        <f t="shared" si="8"/>
        <v>42780</v>
      </c>
      <c r="B36" s="10">
        <f t="shared" si="9"/>
        <v>4995729.1997765042</v>
      </c>
      <c r="C36" s="25">
        <f t="shared" si="17"/>
        <v>616.43835616438378</v>
      </c>
      <c r="D36" s="25">
        <f t="shared" si="18"/>
        <v>635.32087386902492</v>
      </c>
      <c r="E36" s="3">
        <f t="shared" si="2"/>
        <v>18.882517704641145</v>
      </c>
      <c r="F36" s="3">
        <f t="shared" si="3"/>
        <v>4995748.0822942089</v>
      </c>
      <c r="G36" s="26">
        <f t="shared" si="19"/>
        <v>4995748.08</v>
      </c>
      <c r="I36" s="18">
        <f t="shared" si="10"/>
        <v>874.67166898487926</v>
      </c>
      <c r="J36" s="18">
        <f t="shared" si="11"/>
        <v>88150.71</v>
      </c>
      <c r="K36" s="28">
        <f t="shared" si="20"/>
        <v>99.914961599999998</v>
      </c>
      <c r="L36" s="28">
        <f t="shared" si="21"/>
        <v>101.6779758</v>
      </c>
      <c r="M36" s="29">
        <f t="shared" si="22"/>
        <v>4995748.08</v>
      </c>
      <c r="N36" s="29">
        <f t="shared" si="23"/>
        <v>5083898.79</v>
      </c>
    </row>
    <row r="37" spans="1:14" x14ac:dyDescent="0.15">
      <c r="A37" s="7">
        <f t="shared" si="8"/>
        <v>42781</v>
      </c>
      <c r="B37" s="10">
        <f t="shared" si="9"/>
        <v>4995748.0822942089</v>
      </c>
      <c r="C37" s="25">
        <f t="shared" si="17"/>
        <v>616.43835616438378</v>
      </c>
      <c r="D37" s="25">
        <f t="shared" si="18"/>
        <v>635.32327521168565</v>
      </c>
      <c r="E37" s="3">
        <f t="shared" si="2"/>
        <v>18.884919047301878</v>
      </c>
      <c r="F37" s="3">
        <f t="shared" si="3"/>
        <v>4995766.9672132563</v>
      </c>
      <c r="G37" s="26">
        <f t="shared" si="19"/>
        <v>4995766.97</v>
      </c>
      <c r="I37" s="18">
        <f t="shared" si="10"/>
        <v>893.55658803218114</v>
      </c>
      <c r="J37" s="18">
        <f t="shared" si="11"/>
        <v>88767.15</v>
      </c>
      <c r="K37" s="28">
        <f t="shared" si="20"/>
        <v>99.915339399999993</v>
      </c>
      <c r="L37" s="28">
        <f t="shared" si="21"/>
        <v>101.6906824</v>
      </c>
      <c r="M37" s="29">
        <f t="shared" si="22"/>
        <v>4995766.97</v>
      </c>
      <c r="N37" s="29">
        <f t="shared" si="23"/>
        <v>5084534.12</v>
      </c>
    </row>
    <row r="38" spans="1:14" x14ac:dyDescent="0.15">
      <c r="A38" s="7">
        <f t="shared" si="8"/>
        <v>42782</v>
      </c>
      <c r="B38" s="10">
        <f t="shared" si="9"/>
        <v>4995766.9672132563</v>
      </c>
      <c r="C38" s="25">
        <f t="shared" si="17"/>
        <v>616.43835616438378</v>
      </c>
      <c r="D38" s="25">
        <f t="shared" si="18"/>
        <v>635.32567685973186</v>
      </c>
      <c r="E38" s="3">
        <f t="shared" si="2"/>
        <v>18.88732069534808</v>
      </c>
      <c r="F38" s="3">
        <f t="shared" si="3"/>
        <v>4995785.8545339517</v>
      </c>
      <c r="G38" s="26">
        <f t="shared" si="19"/>
        <v>4995785.8499999996</v>
      </c>
      <c r="I38" s="18">
        <f t="shared" si="10"/>
        <v>912.44390872752922</v>
      </c>
      <c r="J38" s="18">
        <f t="shared" si="11"/>
        <v>89383.59</v>
      </c>
      <c r="K38" s="28">
        <f t="shared" si="20"/>
        <v>99.915716999999987</v>
      </c>
      <c r="L38" s="28">
        <f t="shared" si="21"/>
        <v>101.70338879999998</v>
      </c>
      <c r="M38" s="29">
        <f t="shared" si="22"/>
        <v>4995785.8499999996</v>
      </c>
      <c r="N38" s="29">
        <f t="shared" si="23"/>
        <v>5085169.4399999995</v>
      </c>
    </row>
    <row r="39" spans="1:14" x14ac:dyDescent="0.15">
      <c r="A39" s="7">
        <f t="shared" si="8"/>
        <v>42783</v>
      </c>
      <c r="B39" s="10">
        <f t="shared" si="9"/>
        <v>4995785.8545339517</v>
      </c>
      <c r="C39" s="25">
        <f t="shared" si="17"/>
        <v>616.43835616438378</v>
      </c>
      <c r="D39" s="25">
        <f t="shared" si="18"/>
        <v>635.32807881320241</v>
      </c>
      <c r="E39" s="3">
        <f t="shared" si="2"/>
        <v>18.889722648818633</v>
      </c>
      <c r="F39" s="3">
        <f t="shared" si="3"/>
        <v>4995804.7442566007</v>
      </c>
      <c r="G39" s="26">
        <f t="shared" si="19"/>
        <v>4995804.74</v>
      </c>
      <c r="I39" s="18">
        <f t="shared" si="10"/>
        <v>931.33363137634785</v>
      </c>
      <c r="J39" s="18">
        <f t="shared" si="11"/>
        <v>90000.03</v>
      </c>
      <c r="K39" s="28">
        <f t="shared" si="20"/>
        <v>99.916094799999996</v>
      </c>
      <c r="L39" s="28">
        <f t="shared" si="21"/>
        <v>101.7160954</v>
      </c>
      <c r="M39" s="29">
        <f t="shared" si="22"/>
        <v>4995804.74</v>
      </c>
      <c r="N39" s="29">
        <f t="shared" si="23"/>
        <v>5085804.7699999996</v>
      </c>
    </row>
    <row r="40" spans="1:14" x14ac:dyDescent="0.15">
      <c r="A40" s="7">
        <f t="shared" si="8"/>
        <v>42784</v>
      </c>
      <c r="B40" s="10">
        <f t="shared" si="9"/>
        <v>4995804.7442566007</v>
      </c>
      <c r="C40" s="25">
        <f t="shared" si="17"/>
        <v>616.43835616438378</v>
      </c>
      <c r="D40" s="25">
        <f t="shared" si="18"/>
        <v>635.33048107213619</v>
      </c>
      <c r="E40" s="3">
        <f t="shared" si="2"/>
        <v>18.892124907752418</v>
      </c>
      <c r="F40" s="3">
        <f t="shared" si="3"/>
        <v>4995823.6363815088</v>
      </c>
      <c r="G40" s="26">
        <f t="shared" si="19"/>
        <v>4995823.6399999997</v>
      </c>
      <c r="I40" s="18">
        <f t="shared" si="10"/>
        <v>950.22575628410027</v>
      </c>
      <c r="J40" s="18">
        <f t="shared" si="11"/>
        <v>90616.47</v>
      </c>
      <c r="K40" s="28">
        <f t="shared" si="20"/>
        <v>99.916472799999994</v>
      </c>
      <c r="L40" s="28">
        <f t="shared" si="21"/>
        <v>101.72880219999999</v>
      </c>
      <c r="M40" s="29">
        <f t="shared" si="22"/>
        <v>4995823.6399999997</v>
      </c>
      <c r="N40" s="29">
        <f t="shared" si="23"/>
        <v>5086440.1099999994</v>
      </c>
    </row>
    <row r="41" spans="1:14" x14ac:dyDescent="0.15">
      <c r="A41" s="7">
        <f t="shared" si="8"/>
        <v>42785</v>
      </c>
      <c r="B41" s="10">
        <f t="shared" si="9"/>
        <v>4995823.6363815088</v>
      </c>
      <c r="C41" s="25">
        <f t="shared" si="17"/>
        <v>616.43835616438378</v>
      </c>
      <c r="D41" s="25">
        <f t="shared" si="18"/>
        <v>635.33288363657186</v>
      </c>
      <c r="E41" s="3">
        <f t="shared" si="2"/>
        <v>18.894527472188088</v>
      </c>
      <c r="F41" s="3">
        <f t="shared" si="3"/>
        <v>4995842.5309089813</v>
      </c>
      <c r="G41" s="26">
        <f t="shared" si="19"/>
        <v>4995842.53</v>
      </c>
      <c r="I41" s="18">
        <f t="shared" si="10"/>
        <v>969.12028375628836</v>
      </c>
      <c r="J41" s="18">
        <f t="shared" si="11"/>
        <v>91232.91</v>
      </c>
      <c r="K41" s="28">
        <f t="shared" si="20"/>
        <v>99.916850600000004</v>
      </c>
      <c r="L41" s="28">
        <f t="shared" si="21"/>
        <v>101.74150880000001</v>
      </c>
      <c r="M41" s="29">
        <f t="shared" si="22"/>
        <v>4995842.53</v>
      </c>
      <c r="N41" s="29">
        <f t="shared" si="23"/>
        <v>5087075.4400000004</v>
      </c>
    </row>
    <row r="42" spans="1:14" x14ac:dyDescent="0.15">
      <c r="A42" s="7">
        <f t="shared" si="8"/>
        <v>42786</v>
      </c>
      <c r="B42" s="10">
        <f t="shared" si="9"/>
        <v>4995842.5309089813</v>
      </c>
      <c r="C42" s="25">
        <f t="shared" si="17"/>
        <v>616.43835616438378</v>
      </c>
      <c r="D42" s="25">
        <f t="shared" si="18"/>
        <v>635.33528650654841</v>
      </c>
      <c r="E42" s="3">
        <f t="shared" si="2"/>
        <v>18.896930342164637</v>
      </c>
      <c r="F42" s="3">
        <f t="shared" si="3"/>
        <v>4995861.4278393239</v>
      </c>
      <c r="G42" s="26">
        <f t="shared" si="19"/>
        <v>4995861.43</v>
      </c>
      <c r="I42" s="18">
        <f t="shared" si="10"/>
        <v>988.017214098453</v>
      </c>
      <c r="J42" s="18">
        <f t="shared" si="11"/>
        <v>91849.35</v>
      </c>
      <c r="K42" s="28">
        <f t="shared" si="20"/>
        <v>99.917228600000001</v>
      </c>
      <c r="L42" s="28">
        <f t="shared" si="21"/>
        <v>101.75421559999999</v>
      </c>
      <c r="M42" s="29">
        <f t="shared" si="22"/>
        <v>4995861.43</v>
      </c>
      <c r="N42" s="29">
        <f t="shared" si="23"/>
        <v>5087710.78</v>
      </c>
    </row>
    <row r="43" spans="1:14" x14ac:dyDescent="0.15">
      <c r="A43" s="7">
        <f t="shared" si="8"/>
        <v>42787</v>
      </c>
      <c r="B43" s="10">
        <f t="shared" si="9"/>
        <v>4995861.4278393239</v>
      </c>
      <c r="C43" s="25">
        <f t="shared" si="17"/>
        <v>616.43835616438378</v>
      </c>
      <c r="D43" s="25">
        <f t="shared" si="18"/>
        <v>635.33768968210472</v>
      </c>
      <c r="E43" s="3">
        <f t="shared" si="2"/>
        <v>18.899333517720947</v>
      </c>
      <c r="F43" s="3">
        <f t="shared" si="3"/>
        <v>4995880.3271728419</v>
      </c>
      <c r="G43" s="26">
        <f t="shared" si="19"/>
        <v>4995880.33</v>
      </c>
      <c r="I43" s="18">
        <f t="shared" si="10"/>
        <v>1006.9165476161739</v>
      </c>
      <c r="J43" s="18">
        <f t="shared" si="11"/>
        <v>92465.79</v>
      </c>
      <c r="K43" s="28">
        <f t="shared" si="20"/>
        <v>99.917606599999999</v>
      </c>
      <c r="L43" s="28">
        <f t="shared" si="21"/>
        <v>101.7669224</v>
      </c>
      <c r="M43" s="29">
        <f t="shared" si="22"/>
        <v>4995880.33</v>
      </c>
      <c r="N43" s="29">
        <f t="shared" si="23"/>
        <v>5088346.12</v>
      </c>
    </row>
    <row r="44" spans="1:14" x14ac:dyDescent="0.15">
      <c r="A44" s="7">
        <f t="shared" si="8"/>
        <v>42788</v>
      </c>
      <c r="B44" s="10">
        <f t="shared" si="9"/>
        <v>4995880.3271728419</v>
      </c>
      <c r="C44" s="25">
        <f t="shared" si="17"/>
        <v>616.43835616438378</v>
      </c>
      <c r="D44" s="25">
        <f t="shared" si="18"/>
        <v>635.34009316327956</v>
      </c>
      <c r="E44" s="3">
        <f t="shared" si="2"/>
        <v>18.901736998895785</v>
      </c>
      <c r="F44" s="3">
        <f t="shared" si="3"/>
        <v>4995899.2289098408</v>
      </c>
      <c r="G44" s="26">
        <f t="shared" si="19"/>
        <v>4995899.2300000004</v>
      </c>
      <c r="I44" s="18">
        <f t="shared" si="10"/>
        <v>1025.8182846150698</v>
      </c>
      <c r="J44" s="18">
        <f t="shared" si="11"/>
        <v>93082.23</v>
      </c>
      <c r="K44" s="28">
        <f t="shared" si="20"/>
        <v>99.917984600000011</v>
      </c>
      <c r="L44" s="28">
        <f t="shared" si="21"/>
        <v>101.77962920000002</v>
      </c>
      <c r="M44" s="29">
        <f t="shared" si="22"/>
        <v>4995899.2300000004</v>
      </c>
      <c r="N44" s="29">
        <f t="shared" si="23"/>
        <v>5088981.4600000009</v>
      </c>
    </row>
    <row r="45" spans="1:14" x14ac:dyDescent="0.15">
      <c r="A45" s="7">
        <f t="shared" si="8"/>
        <v>42789</v>
      </c>
      <c r="B45" s="10">
        <f t="shared" si="9"/>
        <v>4995899.2289098408</v>
      </c>
      <c r="C45" s="25">
        <f t="shared" si="17"/>
        <v>616.43835616438378</v>
      </c>
      <c r="D45" s="25">
        <f t="shared" si="18"/>
        <v>635.34249695011181</v>
      </c>
      <c r="E45" s="3">
        <f t="shared" si="2"/>
        <v>18.904140785728032</v>
      </c>
      <c r="F45" s="3">
        <f t="shared" si="3"/>
        <v>4995918.1330506261</v>
      </c>
      <c r="G45" s="26">
        <f t="shared" si="19"/>
        <v>4995918.13</v>
      </c>
      <c r="I45" s="18">
        <f t="shared" si="10"/>
        <v>1044.7224254007979</v>
      </c>
      <c r="J45" s="18">
        <f t="shared" si="11"/>
        <v>93698.67</v>
      </c>
      <c r="K45" s="28">
        <f t="shared" si="20"/>
        <v>99.918362599999995</v>
      </c>
      <c r="L45" s="28">
        <f t="shared" si="21"/>
        <v>101.79233599999999</v>
      </c>
      <c r="M45" s="29">
        <f t="shared" si="22"/>
        <v>4995918.13</v>
      </c>
      <c r="N45" s="29">
        <f t="shared" si="23"/>
        <v>5089616.8</v>
      </c>
    </row>
    <row r="46" spans="1:14" x14ac:dyDescent="0.15">
      <c r="A46" s="7">
        <f t="shared" si="8"/>
        <v>42790</v>
      </c>
      <c r="B46" s="10">
        <f t="shared" si="9"/>
        <v>4995918.1330506261</v>
      </c>
      <c r="C46" s="25">
        <f t="shared" si="17"/>
        <v>616.43835616438378</v>
      </c>
      <c r="D46" s="25">
        <f t="shared" si="18"/>
        <v>635.34490104264023</v>
      </c>
      <c r="E46" s="3">
        <f t="shared" si="2"/>
        <v>18.906544878256454</v>
      </c>
      <c r="F46" s="3">
        <f t="shared" si="3"/>
        <v>4995937.0395955043</v>
      </c>
      <c r="G46" s="26">
        <f t="shared" si="19"/>
        <v>4995937.04</v>
      </c>
      <c r="I46" s="18">
        <f t="shared" si="10"/>
        <v>1063.6289702790543</v>
      </c>
      <c r="J46" s="18">
        <f t="shared" si="11"/>
        <v>94315.11</v>
      </c>
      <c r="K46" s="28">
        <f t="shared" si="20"/>
        <v>99.918740800000009</v>
      </c>
      <c r="L46" s="28">
        <f t="shared" si="21"/>
        <v>101.80504300000001</v>
      </c>
      <c r="M46" s="29">
        <f t="shared" si="22"/>
        <v>4995937.040000001</v>
      </c>
      <c r="N46" s="29">
        <f t="shared" si="23"/>
        <v>5090252.1500000004</v>
      </c>
    </row>
    <row r="47" spans="1:14" x14ac:dyDescent="0.15">
      <c r="A47" s="7">
        <f t="shared" si="8"/>
        <v>42791</v>
      </c>
      <c r="B47" s="10">
        <f t="shared" si="9"/>
        <v>4995937.0395955043</v>
      </c>
      <c r="C47" s="25">
        <f t="shared" si="17"/>
        <v>616.43835616438378</v>
      </c>
      <c r="D47" s="25">
        <f t="shared" si="18"/>
        <v>635.34730544090394</v>
      </c>
      <c r="E47" s="3">
        <f t="shared" si="2"/>
        <v>18.908949276520161</v>
      </c>
      <c r="F47" s="3">
        <f t="shared" si="3"/>
        <v>4995955.9485447807</v>
      </c>
      <c r="G47" s="26">
        <f t="shared" si="19"/>
        <v>4995955.95</v>
      </c>
      <c r="I47" s="18">
        <f t="shared" si="10"/>
        <v>1082.5379195555745</v>
      </c>
      <c r="J47" s="18">
        <f t="shared" si="11"/>
        <v>94931.55</v>
      </c>
      <c r="K47" s="28">
        <f t="shared" si="20"/>
        <v>99.919118999999995</v>
      </c>
      <c r="L47" s="28">
        <f t="shared" si="21"/>
        <v>101.81774999999999</v>
      </c>
      <c r="M47" s="29">
        <f t="shared" si="22"/>
        <v>4995955.95</v>
      </c>
      <c r="N47" s="29">
        <f t="shared" si="23"/>
        <v>5090887.4999999991</v>
      </c>
    </row>
    <row r="48" spans="1:14" x14ac:dyDescent="0.15">
      <c r="A48" s="7">
        <f t="shared" si="8"/>
        <v>42792</v>
      </c>
      <c r="B48" s="10">
        <f t="shared" si="9"/>
        <v>4995955.9485447807</v>
      </c>
      <c r="C48" s="25">
        <f t="shared" si="17"/>
        <v>616.43835616438378</v>
      </c>
      <c r="D48" s="25">
        <f t="shared" si="18"/>
        <v>635.3497101449417</v>
      </c>
      <c r="E48" s="3">
        <f t="shared" si="2"/>
        <v>18.911353980557919</v>
      </c>
      <c r="F48" s="3">
        <f t="shared" si="3"/>
        <v>4995974.8598987609</v>
      </c>
      <c r="G48" s="26">
        <f t="shared" si="19"/>
        <v>4995974.8600000003</v>
      </c>
      <c r="I48" s="18">
        <f t="shared" si="10"/>
        <v>1101.4492735361323</v>
      </c>
      <c r="J48" s="18">
        <f t="shared" si="11"/>
        <v>95547.99</v>
      </c>
      <c r="K48" s="28">
        <f t="shared" si="20"/>
        <v>99.919497200000009</v>
      </c>
      <c r="L48" s="28">
        <f t="shared" si="21"/>
        <v>101.83045700000001</v>
      </c>
      <c r="M48" s="29">
        <f t="shared" si="22"/>
        <v>4995974.8600000003</v>
      </c>
      <c r="N48" s="29">
        <f t="shared" si="23"/>
        <v>5091522.8500000006</v>
      </c>
    </row>
    <row r="49" spans="1:14" x14ac:dyDescent="0.15">
      <c r="A49" s="7">
        <f t="shared" si="8"/>
        <v>42793</v>
      </c>
      <c r="B49" s="10">
        <f t="shared" si="9"/>
        <v>4995974.8598987609</v>
      </c>
      <c r="C49" s="25">
        <f t="shared" si="17"/>
        <v>616.43835616438378</v>
      </c>
      <c r="D49" s="25">
        <f t="shared" si="18"/>
        <v>635.35211515479239</v>
      </c>
      <c r="E49" s="3">
        <f t="shared" si="2"/>
        <v>18.91375899040861</v>
      </c>
      <c r="F49" s="3">
        <f t="shared" si="3"/>
        <v>4995993.7736577513</v>
      </c>
      <c r="G49" s="26">
        <f t="shared" si="19"/>
        <v>4995993.7699999996</v>
      </c>
      <c r="I49" s="18">
        <f t="shared" si="10"/>
        <v>1120.3630325265408</v>
      </c>
      <c r="J49" s="18">
        <f t="shared" si="11"/>
        <v>96164.43</v>
      </c>
      <c r="K49" s="28">
        <f t="shared" si="20"/>
        <v>99.919875399999995</v>
      </c>
      <c r="L49" s="28">
        <f t="shared" si="21"/>
        <v>101.843164</v>
      </c>
      <c r="M49" s="29">
        <f t="shared" si="22"/>
        <v>4995993.7699999996</v>
      </c>
      <c r="N49" s="29">
        <f t="shared" si="23"/>
        <v>5092158.2</v>
      </c>
    </row>
    <row r="50" spans="1:14" x14ac:dyDescent="0.15">
      <c r="A50" s="7">
        <f t="shared" si="8"/>
        <v>42794</v>
      </c>
      <c r="B50" s="10">
        <f t="shared" si="9"/>
        <v>4995993.7736577513</v>
      </c>
      <c r="C50" s="25">
        <f t="shared" si="17"/>
        <v>616.43835616438378</v>
      </c>
      <c r="D50" s="25">
        <f t="shared" si="18"/>
        <v>635.35452047049489</v>
      </c>
      <c r="E50" s="3">
        <f t="shared" si="2"/>
        <v>18.916164306111114</v>
      </c>
      <c r="F50" s="3">
        <f t="shared" si="3"/>
        <v>4996012.6898220573</v>
      </c>
      <c r="G50" s="26">
        <f t="shared" si="19"/>
        <v>4996012.6900000004</v>
      </c>
      <c r="I50" s="18">
        <f t="shared" si="10"/>
        <v>1139.2791968326519</v>
      </c>
      <c r="J50" s="18">
        <f t="shared" si="11"/>
        <v>96780.87</v>
      </c>
      <c r="K50" s="28">
        <f t="shared" si="20"/>
        <v>99.920253799999998</v>
      </c>
      <c r="L50" s="28">
        <f t="shared" si="21"/>
        <v>101.8558712</v>
      </c>
      <c r="M50" s="29">
        <f t="shared" si="22"/>
        <v>4996012.6900000004</v>
      </c>
      <c r="N50" s="29">
        <f t="shared" si="23"/>
        <v>5092793.5599999996</v>
      </c>
    </row>
    <row r="51" spans="1:14" s="15" customFormat="1" x14ac:dyDescent="0.15">
      <c r="A51" s="7">
        <f t="shared" si="8"/>
        <v>42795</v>
      </c>
      <c r="B51" s="10">
        <f t="shared" si="9"/>
        <v>4996012.6898220573</v>
      </c>
      <c r="C51" s="25">
        <f t="shared" si="17"/>
        <v>616.43835616438378</v>
      </c>
      <c r="D51" s="25">
        <f t="shared" si="18"/>
        <v>635.3569260920882</v>
      </c>
      <c r="E51" s="3">
        <f t="shared" si="2"/>
        <v>18.918569927704425</v>
      </c>
      <c r="F51" s="3">
        <f t="shared" si="3"/>
        <v>4996031.6083919853</v>
      </c>
      <c r="G51" s="26">
        <f t="shared" si="19"/>
        <v>4996031.6100000003</v>
      </c>
      <c r="I51" s="18">
        <f t="shared" si="10"/>
        <v>1158.1977667603564</v>
      </c>
      <c r="J51" s="18">
        <f t="shared" si="11"/>
        <v>97397.31</v>
      </c>
      <c r="K51" s="28">
        <f t="shared" si="20"/>
        <v>99.9206322</v>
      </c>
      <c r="L51" s="28">
        <f t="shared" si="21"/>
        <v>101.8685784</v>
      </c>
      <c r="M51" s="29">
        <f t="shared" si="22"/>
        <v>4996031.6100000003</v>
      </c>
      <c r="N51" s="29">
        <f t="shared" si="23"/>
        <v>5093428.92</v>
      </c>
    </row>
    <row r="52" spans="1:14" x14ac:dyDescent="0.15">
      <c r="A52" s="7">
        <f t="shared" si="8"/>
        <v>42796</v>
      </c>
      <c r="B52" s="10">
        <f t="shared" si="9"/>
        <v>4996031.6083919853</v>
      </c>
      <c r="C52" s="25">
        <f t="shared" si="17"/>
        <v>616.43835616438378</v>
      </c>
      <c r="D52" s="25">
        <f t="shared" si="18"/>
        <v>635.3593320196112</v>
      </c>
      <c r="E52" s="3">
        <f t="shared" si="2"/>
        <v>18.920975855227425</v>
      </c>
      <c r="F52" s="3">
        <f t="shared" si="3"/>
        <v>4996050.5293678408</v>
      </c>
      <c r="G52" s="26">
        <f t="shared" si="19"/>
        <v>4996050.53</v>
      </c>
      <c r="I52" s="18">
        <f t="shared" si="10"/>
        <v>1177.1187426155839</v>
      </c>
      <c r="J52" s="18">
        <f t="shared" si="11"/>
        <v>98013.75</v>
      </c>
      <c r="K52" s="28">
        <f t="shared" si="20"/>
        <v>99.921010600000002</v>
      </c>
      <c r="L52" s="28">
        <f t="shared" si="21"/>
        <v>101.8812856</v>
      </c>
      <c r="M52" s="29">
        <f t="shared" si="22"/>
        <v>4996050.53</v>
      </c>
      <c r="N52" s="29">
        <f t="shared" si="23"/>
        <v>5094064.28</v>
      </c>
    </row>
    <row r="53" spans="1:14" x14ac:dyDescent="0.15">
      <c r="A53" s="7">
        <f t="shared" si="8"/>
        <v>42797</v>
      </c>
      <c r="B53" s="10">
        <f t="shared" si="9"/>
        <v>4996050.5293678408</v>
      </c>
      <c r="C53" s="25">
        <f t="shared" si="17"/>
        <v>616.43835616438378</v>
      </c>
      <c r="D53" s="25">
        <f t="shared" si="18"/>
        <v>635.36173825310266</v>
      </c>
      <c r="E53" s="3">
        <f t="shared" si="2"/>
        <v>18.923382088718881</v>
      </c>
      <c r="F53" s="3">
        <f t="shared" si="3"/>
        <v>4996069.4527499294</v>
      </c>
      <c r="G53" s="26">
        <f t="shared" si="19"/>
        <v>4996069.45</v>
      </c>
      <c r="I53" s="18">
        <f t="shared" si="10"/>
        <v>1196.0421247043028</v>
      </c>
      <c r="J53" s="18">
        <f t="shared" si="11"/>
        <v>98630.19</v>
      </c>
      <c r="K53" s="28">
        <f t="shared" si="20"/>
        <v>99.921389000000005</v>
      </c>
      <c r="L53" s="28">
        <f t="shared" si="21"/>
        <v>101.89399280000001</v>
      </c>
      <c r="M53" s="29">
        <f t="shared" si="22"/>
        <v>4996069.45</v>
      </c>
      <c r="N53" s="29">
        <f t="shared" si="23"/>
        <v>5094699.6400000006</v>
      </c>
    </row>
    <row r="54" spans="1:14" x14ac:dyDescent="0.15">
      <c r="A54" s="7">
        <f t="shared" si="8"/>
        <v>42798</v>
      </c>
      <c r="B54" s="10">
        <f t="shared" si="9"/>
        <v>4996069.4527499294</v>
      </c>
      <c r="C54" s="25">
        <f t="shared" si="17"/>
        <v>616.43835616438378</v>
      </c>
      <c r="D54" s="25">
        <f t="shared" si="18"/>
        <v>635.36414479260156</v>
      </c>
      <c r="E54" s="3">
        <f t="shared" si="2"/>
        <v>18.925788628217788</v>
      </c>
      <c r="F54" s="3">
        <f t="shared" si="3"/>
        <v>4996088.3785385573</v>
      </c>
      <c r="G54" s="26">
        <f t="shared" si="19"/>
        <v>4996088.38</v>
      </c>
      <c r="I54" s="18">
        <f t="shared" si="10"/>
        <v>1214.9679133325205</v>
      </c>
      <c r="J54" s="18">
        <f t="shared" si="11"/>
        <v>99246.63</v>
      </c>
      <c r="K54" s="28">
        <f t="shared" si="20"/>
        <v>99.921767599999995</v>
      </c>
      <c r="L54" s="28">
        <f t="shared" si="21"/>
        <v>101.90670019999999</v>
      </c>
      <c r="M54" s="29">
        <f t="shared" si="22"/>
        <v>4996088.38</v>
      </c>
      <c r="N54" s="29">
        <f t="shared" si="23"/>
        <v>5095335.01</v>
      </c>
    </row>
    <row r="55" spans="1:14" x14ac:dyDescent="0.15">
      <c r="A55" s="7">
        <f t="shared" si="8"/>
        <v>42799</v>
      </c>
      <c r="B55" s="10">
        <f t="shared" si="9"/>
        <v>4996088.3785385573</v>
      </c>
      <c r="C55" s="25">
        <f t="shared" si="17"/>
        <v>616.43835616438378</v>
      </c>
      <c r="D55" s="25">
        <f t="shared" si="18"/>
        <v>635.3665516381468</v>
      </c>
      <c r="E55" s="3">
        <f t="shared" si="2"/>
        <v>18.928195473763026</v>
      </c>
      <c r="F55" s="3">
        <f t="shared" si="3"/>
        <v>4996107.3067340311</v>
      </c>
      <c r="G55" s="26">
        <f t="shared" si="19"/>
        <v>4996107.3099999996</v>
      </c>
      <c r="I55" s="18">
        <f t="shared" si="10"/>
        <v>1233.8961088062836</v>
      </c>
      <c r="J55" s="18">
        <f t="shared" si="11"/>
        <v>99863.07</v>
      </c>
      <c r="K55" s="28">
        <f t="shared" si="20"/>
        <v>99.9221462</v>
      </c>
      <c r="L55" s="28">
        <f t="shared" si="21"/>
        <v>101.9194076</v>
      </c>
      <c r="M55" s="29">
        <f t="shared" si="22"/>
        <v>4996107.3099999996</v>
      </c>
      <c r="N55" s="29">
        <f t="shared" si="23"/>
        <v>5095970.38</v>
      </c>
    </row>
    <row r="56" spans="1:14" x14ac:dyDescent="0.15">
      <c r="A56" s="7">
        <f t="shared" si="8"/>
        <v>42800</v>
      </c>
      <c r="B56" s="10">
        <f t="shared" si="9"/>
        <v>4996107.3067340311</v>
      </c>
      <c r="C56" s="25">
        <f t="shared" si="17"/>
        <v>616.43835616438378</v>
      </c>
      <c r="D56" s="25">
        <f t="shared" si="18"/>
        <v>635.36895878977737</v>
      </c>
      <c r="E56" s="3">
        <f t="shared" si="2"/>
        <v>18.93060262539359</v>
      </c>
      <c r="F56" s="3">
        <f t="shared" si="3"/>
        <v>4996126.2373366561</v>
      </c>
      <c r="G56" s="26">
        <f t="shared" si="19"/>
        <v>4996126.24</v>
      </c>
      <c r="I56" s="18">
        <f t="shared" si="10"/>
        <v>1252.8267114316773</v>
      </c>
      <c r="J56" s="18">
        <f t="shared" si="11"/>
        <v>100479.51</v>
      </c>
      <c r="K56" s="28">
        <f t="shared" si="20"/>
        <v>99.922524800000005</v>
      </c>
      <c r="L56" s="28">
        <f t="shared" si="21"/>
        <v>101.93211500000001</v>
      </c>
      <c r="M56" s="29">
        <f t="shared" si="22"/>
        <v>4996126.24</v>
      </c>
      <c r="N56" s="29">
        <f t="shared" si="23"/>
        <v>5096605.7500000009</v>
      </c>
    </row>
    <row r="57" spans="1:14" x14ac:dyDescent="0.15">
      <c r="A57" s="7">
        <f t="shared" si="8"/>
        <v>42801</v>
      </c>
      <c r="B57" s="10">
        <f t="shared" si="9"/>
        <v>4996126.2373366561</v>
      </c>
      <c r="C57" s="25">
        <f t="shared" si="17"/>
        <v>616.43835616438378</v>
      </c>
      <c r="D57" s="25">
        <f t="shared" si="18"/>
        <v>635.37136624753214</v>
      </c>
      <c r="E57" s="3">
        <f t="shared" si="2"/>
        <v>18.933010083148361</v>
      </c>
      <c r="F57" s="3">
        <f t="shared" si="3"/>
        <v>4996145.1703467388</v>
      </c>
      <c r="G57" s="26">
        <f t="shared" si="19"/>
        <v>4996145.17</v>
      </c>
      <c r="I57" s="18">
        <f t="shared" si="10"/>
        <v>1271.7597215148257</v>
      </c>
      <c r="J57" s="18">
        <f t="shared" si="11"/>
        <v>101095.95</v>
      </c>
      <c r="K57" s="28">
        <f t="shared" si="20"/>
        <v>99.922903399999996</v>
      </c>
      <c r="L57" s="28">
        <f t="shared" si="21"/>
        <v>101.94482239999999</v>
      </c>
      <c r="M57" s="29">
        <f t="shared" si="22"/>
        <v>4996145.17</v>
      </c>
      <c r="N57" s="29">
        <f t="shared" si="23"/>
        <v>5097241.1199999992</v>
      </c>
    </row>
    <row r="58" spans="1:14" x14ac:dyDescent="0.15">
      <c r="A58" s="7">
        <f t="shared" si="8"/>
        <v>42802</v>
      </c>
      <c r="B58" s="10">
        <f t="shared" si="9"/>
        <v>4996145.1703467388</v>
      </c>
      <c r="C58" s="25">
        <f t="shared" si="17"/>
        <v>616.43835616438378</v>
      </c>
      <c r="D58" s="25">
        <f t="shared" si="18"/>
        <v>635.37377401145</v>
      </c>
      <c r="E58" s="3">
        <f t="shared" si="2"/>
        <v>18.935417847066219</v>
      </c>
      <c r="F58" s="3">
        <f t="shared" si="3"/>
        <v>4996164.1057645855</v>
      </c>
      <c r="G58" s="26">
        <f t="shared" si="19"/>
        <v>4996164.1100000003</v>
      </c>
      <c r="I58" s="18">
        <f t="shared" si="10"/>
        <v>1290.695139361892</v>
      </c>
      <c r="J58" s="18">
        <f t="shared" si="11"/>
        <v>101712.39</v>
      </c>
      <c r="K58" s="28">
        <f t="shared" si="20"/>
        <v>99.923282200000003</v>
      </c>
      <c r="L58" s="28">
        <f t="shared" si="21"/>
        <v>101.95753000000001</v>
      </c>
      <c r="M58" s="29">
        <f t="shared" si="22"/>
        <v>4996164.1100000003</v>
      </c>
      <c r="N58" s="29">
        <f t="shared" si="23"/>
        <v>5097876.5</v>
      </c>
    </row>
    <row r="59" spans="1:14" x14ac:dyDescent="0.15">
      <c r="A59" s="7">
        <f t="shared" si="8"/>
        <v>42803</v>
      </c>
      <c r="B59" s="10">
        <f t="shared" si="9"/>
        <v>4996164.1057645855</v>
      </c>
      <c r="C59" s="25">
        <f t="shared" si="17"/>
        <v>616.43835616438378</v>
      </c>
      <c r="D59" s="25">
        <f t="shared" si="18"/>
        <v>635.37618208156994</v>
      </c>
      <c r="E59" s="3">
        <f t="shared" si="2"/>
        <v>18.93782591718616</v>
      </c>
      <c r="F59" s="3">
        <f t="shared" si="3"/>
        <v>4996183.0435905028</v>
      </c>
      <c r="G59" s="26">
        <f t="shared" si="19"/>
        <v>4996183.04</v>
      </c>
      <c r="I59" s="18">
        <f t="shared" si="10"/>
        <v>1309.6329652790782</v>
      </c>
      <c r="J59" s="18">
        <f t="shared" si="11"/>
        <v>102328.83</v>
      </c>
      <c r="K59" s="28">
        <f t="shared" si="20"/>
        <v>99.923660800000007</v>
      </c>
      <c r="L59" s="28">
        <f t="shared" si="21"/>
        <v>101.9702374</v>
      </c>
      <c r="M59" s="29">
        <f t="shared" si="22"/>
        <v>4996183.040000001</v>
      </c>
      <c r="N59" s="29">
        <f t="shared" si="23"/>
        <v>5098511.87</v>
      </c>
    </row>
    <row r="60" spans="1:14" x14ac:dyDescent="0.15">
      <c r="A60" s="7">
        <f t="shared" si="8"/>
        <v>42804</v>
      </c>
      <c r="B60" s="10">
        <f t="shared" si="9"/>
        <v>4996183.0435905028</v>
      </c>
      <c r="C60" s="25">
        <f t="shared" si="17"/>
        <v>616.43835616438378</v>
      </c>
      <c r="D60" s="25">
        <f t="shared" si="18"/>
        <v>635.37859045793107</v>
      </c>
      <c r="E60" s="3">
        <f t="shared" si="2"/>
        <v>18.940234293547292</v>
      </c>
      <c r="F60" s="3">
        <f t="shared" si="3"/>
        <v>4996201.983824796</v>
      </c>
      <c r="G60" s="26">
        <f t="shared" si="19"/>
        <v>4996201.9800000004</v>
      </c>
      <c r="I60" s="18">
        <f t="shared" si="10"/>
        <v>1328.5731995726255</v>
      </c>
      <c r="J60" s="18">
        <f t="shared" si="11"/>
        <v>102945.27</v>
      </c>
      <c r="K60" s="28">
        <f t="shared" si="20"/>
        <v>99.924039600000015</v>
      </c>
      <c r="L60" s="28">
        <f t="shared" si="21"/>
        <v>101.98294500000002</v>
      </c>
      <c r="M60" s="29">
        <f t="shared" si="22"/>
        <v>4996201.9800000004</v>
      </c>
      <c r="N60" s="29">
        <f t="shared" si="23"/>
        <v>5099147.2500000009</v>
      </c>
    </row>
    <row r="61" spans="1:14" x14ac:dyDescent="0.15">
      <c r="A61" s="7">
        <f t="shared" si="8"/>
        <v>42805</v>
      </c>
      <c r="B61" s="10">
        <f t="shared" si="9"/>
        <v>4996201.983824796</v>
      </c>
      <c r="C61" s="25">
        <f t="shared" si="17"/>
        <v>616.43835616438378</v>
      </c>
      <c r="D61" s="25">
        <f t="shared" si="18"/>
        <v>635.38099914057193</v>
      </c>
      <c r="E61" s="3">
        <f t="shared" si="2"/>
        <v>18.942642976188154</v>
      </c>
      <c r="F61" s="3">
        <f t="shared" si="3"/>
        <v>4996220.9264677726</v>
      </c>
      <c r="G61" s="26">
        <f t="shared" si="19"/>
        <v>4996220.93</v>
      </c>
      <c r="I61" s="18">
        <f t="shared" si="10"/>
        <v>1347.5158425488137</v>
      </c>
      <c r="J61" s="18">
        <f t="shared" si="11"/>
        <v>103561.71</v>
      </c>
      <c r="K61" s="28">
        <f t="shared" si="20"/>
        <v>99.924418599999996</v>
      </c>
      <c r="L61" s="28">
        <f t="shared" si="21"/>
        <v>101.9956528</v>
      </c>
      <c r="M61" s="29">
        <f t="shared" si="22"/>
        <v>4996220.93</v>
      </c>
      <c r="N61" s="29">
        <f t="shared" si="23"/>
        <v>5099782.6399999997</v>
      </c>
    </row>
    <row r="62" spans="1:14" x14ac:dyDescent="0.15">
      <c r="A62" s="7">
        <f t="shared" si="8"/>
        <v>42806</v>
      </c>
      <c r="B62" s="10">
        <f t="shared" si="9"/>
        <v>4996220.9264677726</v>
      </c>
      <c r="C62" s="25">
        <f t="shared" si="17"/>
        <v>616.43835616438378</v>
      </c>
      <c r="D62" s="25">
        <f t="shared" si="18"/>
        <v>635.38340812953197</v>
      </c>
      <c r="E62" s="3">
        <f t="shared" si="2"/>
        <v>18.945051965148195</v>
      </c>
      <c r="F62" s="3">
        <f t="shared" si="3"/>
        <v>4996239.8715197379</v>
      </c>
      <c r="G62" s="26">
        <f t="shared" si="19"/>
        <v>4996239.87</v>
      </c>
      <c r="I62" s="18">
        <f t="shared" si="10"/>
        <v>1366.4608945139619</v>
      </c>
      <c r="J62" s="18">
        <f t="shared" si="11"/>
        <v>104178.15</v>
      </c>
      <c r="K62" s="28">
        <f t="shared" si="20"/>
        <v>99.924797400000003</v>
      </c>
      <c r="L62" s="28">
        <f t="shared" si="21"/>
        <v>102.0083604</v>
      </c>
      <c r="M62" s="29">
        <f t="shared" si="22"/>
        <v>4996239.87</v>
      </c>
      <c r="N62" s="29">
        <f t="shared" si="23"/>
        <v>5100418.0199999996</v>
      </c>
    </row>
    <row r="63" spans="1:14" x14ac:dyDescent="0.15">
      <c r="A63" s="7">
        <f t="shared" si="8"/>
        <v>42807</v>
      </c>
      <c r="B63" s="10">
        <f t="shared" si="9"/>
        <v>4996239.8715197379</v>
      </c>
      <c r="C63" s="25">
        <f t="shared" si="17"/>
        <v>616.43835616438378</v>
      </c>
      <c r="D63" s="25">
        <f t="shared" si="18"/>
        <v>635.38581742484973</v>
      </c>
      <c r="E63" s="3">
        <f t="shared" si="2"/>
        <v>18.947461260465957</v>
      </c>
      <c r="F63" s="3">
        <f t="shared" si="3"/>
        <v>4996258.8189809984</v>
      </c>
      <c r="G63" s="26">
        <f t="shared" si="19"/>
        <v>4996258.82</v>
      </c>
      <c r="I63" s="18">
        <f t="shared" si="10"/>
        <v>1385.4083557744279</v>
      </c>
      <c r="J63" s="18">
        <f t="shared" si="11"/>
        <v>104794.59</v>
      </c>
      <c r="K63" s="28">
        <f t="shared" si="20"/>
        <v>99.925176399999998</v>
      </c>
      <c r="L63" s="28">
        <f t="shared" si="21"/>
        <v>102.0210682</v>
      </c>
      <c r="M63" s="29">
        <f t="shared" si="22"/>
        <v>4996258.82</v>
      </c>
      <c r="N63" s="29">
        <f t="shared" si="23"/>
        <v>5101053.41</v>
      </c>
    </row>
    <row r="64" spans="1:14" x14ac:dyDescent="0.15">
      <c r="A64" s="7">
        <f t="shared" si="8"/>
        <v>42808</v>
      </c>
      <c r="B64" s="10">
        <f t="shared" si="9"/>
        <v>4996258.8189809984</v>
      </c>
      <c r="C64" s="25">
        <f t="shared" si="17"/>
        <v>616.43835616438378</v>
      </c>
      <c r="D64" s="25">
        <f t="shared" si="18"/>
        <v>635.38822702656444</v>
      </c>
      <c r="E64" s="3">
        <f t="shared" si="2"/>
        <v>18.94987086218066</v>
      </c>
      <c r="F64" s="3">
        <f t="shared" si="3"/>
        <v>4996277.7688518604</v>
      </c>
      <c r="G64" s="26">
        <f t="shared" si="19"/>
        <v>4996277.7699999996</v>
      </c>
      <c r="I64" s="18">
        <f t="shared" si="10"/>
        <v>1404.3582266366086</v>
      </c>
      <c r="J64" s="18">
        <f t="shared" si="11"/>
        <v>105411.03</v>
      </c>
      <c r="K64" s="28">
        <f t="shared" si="20"/>
        <v>99.925555399999993</v>
      </c>
      <c r="L64" s="28">
        <f t="shared" si="21"/>
        <v>102.03377599999999</v>
      </c>
      <c r="M64" s="29">
        <f t="shared" si="22"/>
        <v>4996277.7699999996</v>
      </c>
      <c r="N64" s="29">
        <f t="shared" si="23"/>
        <v>5101688.8</v>
      </c>
    </row>
    <row r="65" spans="1:14" x14ac:dyDescent="0.15">
      <c r="A65" s="7">
        <f t="shared" si="8"/>
        <v>42809</v>
      </c>
      <c r="B65" s="10">
        <f t="shared" si="9"/>
        <v>4996277.7688518604</v>
      </c>
      <c r="C65" s="25">
        <f t="shared" si="17"/>
        <v>616.43835616438378</v>
      </c>
      <c r="D65" s="25">
        <f t="shared" si="18"/>
        <v>635.39063693471485</v>
      </c>
      <c r="E65" s="3">
        <f t="shared" si="2"/>
        <v>18.952280770331072</v>
      </c>
      <c r="F65" s="3">
        <f t="shared" si="3"/>
        <v>4996296.7211326305</v>
      </c>
      <c r="G65" s="26">
        <f t="shared" si="19"/>
        <v>4996296.72</v>
      </c>
      <c r="I65" s="18">
        <f t="shared" si="10"/>
        <v>1423.3105074069397</v>
      </c>
      <c r="J65" s="18">
        <f t="shared" si="11"/>
        <v>106027.47</v>
      </c>
      <c r="K65" s="28">
        <f t="shared" si="20"/>
        <v>99.925934399999988</v>
      </c>
      <c r="L65" s="28">
        <f t="shared" si="21"/>
        <v>102.04648379999999</v>
      </c>
      <c r="M65" s="29">
        <f t="shared" si="22"/>
        <v>4996296.72</v>
      </c>
      <c r="N65" s="29">
        <f t="shared" si="23"/>
        <v>5102324.1899999995</v>
      </c>
    </row>
    <row r="66" spans="1:14" x14ac:dyDescent="0.15">
      <c r="A66" s="7">
        <f t="shared" si="8"/>
        <v>42810</v>
      </c>
      <c r="B66" s="10">
        <f t="shared" si="9"/>
        <v>4996296.7211326305</v>
      </c>
      <c r="C66" s="25">
        <f t="shared" si="17"/>
        <v>616.43835616438378</v>
      </c>
      <c r="D66" s="25">
        <f t="shared" si="18"/>
        <v>635.39304714933996</v>
      </c>
      <c r="E66" s="3">
        <f t="shared" si="2"/>
        <v>18.954690984956187</v>
      </c>
      <c r="F66" s="3">
        <f t="shared" si="3"/>
        <v>4996315.6758236159</v>
      </c>
      <c r="G66" s="26">
        <f t="shared" si="19"/>
        <v>4996315.68</v>
      </c>
      <c r="I66" s="18">
        <f t="shared" si="10"/>
        <v>1442.2651983918959</v>
      </c>
      <c r="J66" s="18">
        <f t="shared" si="11"/>
        <v>106643.91</v>
      </c>
      <c r="K66" s="28">
        <f t="shared" si="20"/>
        <v>99.9263136</v>
      </c>
      <c r="L66" s="28">
        <f t="shared" si="21"/>
        <v>102.05919179999999</v>
      </c>
      <c r="M66" s="29">
        <f t="shared" si="22"/>
        <v>4996315.68</v>
      </c>
      <c r="N66" s="29">
        <f t="shared" si="23"/>
        <v>5102959.59</v>
      </c>
    </row>
    <row r="67" spans="1:14" x14ac:dyDescent="0.15">
      <c r="A67" s="7">
        <f t="shared" si="8"/>
        <v>42811</v>
      </c>
      <c r="B67" s="10">
        <f t="shared" si="9"/>
        <v>4996315.6758236159</v>
      </c>
      <c r="C67" s="25">
        <f t="shared" si="17"/>
        <v>616.43835616438378</v>
      </c>
      <c r="D67" s="25">
        <f t="shared" si="18"/>
        <v>635.395457670479</v>
      </c>
      <c r="E67" s="3">
        <f t="shared" si="2"/>
        <v>18.957101506095228</v>
      </c>
      <c r="F67" s="3">
        <f t="shared" si="3"/>
        <v>4996334.632925122</v>
      </c>
      <c r="G67" s="26">
        <f t="shared" si="19"/>
        <v>4996334.63</v>
      </c>
      <c r="I67" s="18">
        <f t="shared" si="10"/>
        <v>1461.222299897991</v>
      </c>
      <c r="J67" s="18">
        <f t="shared" si="11"/>
        <v>107260.35</v>
      </c>
      <c r="K67" s="28">
        <f t="shared" si="20"/>
        <v>99.926692599999996</v>
      </c>
      <c r="L67" s="28">
        <f t="shared" si="21"/>
        <v>102.07189959999999</v>
      </c>
      <c r="M67" s="29">
        <f t="shared" si="22"/>
        <v>4996334.63</v>
      </c>
      <c r="N67" s="29">
        <f t="shared" si="23"/>
        <v>5103594.9800000004</v>
      </c>
    </row>
    <row r="68" spans="1:14" x14ac:dyDescent="0.15">
      <c r="A68" s="7">
        <f t="shared" si="8"/>
        <v>42812</v>
      </c>
      <c r="B68" s="10">
        <f t="shared" si="9"/>
        <v>4996334.632925122</v>
      </c>
      <c r="C68" s="25">
        <f t="shared" si="17"/>
        <v>616.43835616438378</v>
      </c>
      <c r="D68" s="25">
        <f t="shared" si="18"/>
        <v>635.39786849817062</v>
      </c>
      <c r="E68" s="3">
        <f t="shared" si="2"/>
        <v>18.959512333786847</v>
      </c>
      <c r="F68" s="3">
        <f t="shared" si="3"/>
        <v>4996353.5924374554</v>
      </c>
      <c r="G68" s="26">
        <f t="shared" si="19"/>
        <v>4996353.59</v>
      </c>
      <c r="I68" s="18">
        <f t="shared" si="10"/>
        <v>1480.1818122317777</v>
      </c>
      <c r="J68" s="18">
        <f t="shared" si="11"/>
        <v>107876.79</v>
      </c>
      <c r="K68" s="28">
        <f t="shared" si="20"/>
        <v>99.927071799999993</v>
      </c>
      <c r="L68" s="28">
        <f t="shared" si="21"/>
        <v>102.0846076</v>
      </c>
      <c r="M68" s="29">
        <f t="shared" si="22"/>
        <v>4996353.59</v>
      </c>
      <c r="N68" s="29">
        <f t="shared" si="23"/>
        <v>5104230.38</v>
      </c>
    </row>
    <row r="69" spans="1:14" x14ac:dyDescent="0.15">
      <c r="A69" s="7">
        <f t="shared" si="8"/>
        <v>42813</v>
      </c>
      <c r="B69" s="10">
        <f t="shared" si="9"/>
        <v>4996353.5924374554</v>
      </c>
      <c r="C69" s="25">
        <f t="shared" si="17"/>
        <v>616.43835616438378</v>
      </c>
      <c r="D69" s="25">
        <f t="shared" si="18"/>
        <v>635.40027963245393</v>
      </c>
      <c r="E69" s="3">
        <f t="shared" si="2"/>
        <v>18.961923468070154</v>
      </c>
      <c r="F69" s="3">
        <f t="shared" si="3"/>
        <v>4996372.5543609234</v>
      </c>
      <c r="G69" s="26">
        <f t="shared" si="19"/>
        <v>4996372.55</v>
      </c>
      <c r="I69" s="18">
        <f t="shared" si="10"/>
        <v>1499.1437356998479</v>
      </c>
      <c r="J69" s="18">
        <f t="shared" si="11"/>
        <v>108493.23</v>
      </c>
      <c r="K69" s="28">
        <f t="shared" si="20"/>
        <v>99.927451000000005</v>
      </c>
      <c r="L69" s="28">
        <f t="shared" si="21"/>
        <v>102.0973156</v>
      </c>
      <c r="M69" s="29">
        <f t="shared" si="22"/>
        <v>4996372.55</v>
      </c>
      <c r="N69" s="29">
        <f t="shared" si="23"/>
        <v>5104865.78</v>
      </c>
    </row>
    <row r="70" spans="1:14" x14ac:dyDescent="0.15">
      <c r="A70" s="7">
        <f t="shared" si="8"/>
        <v>42814</v>
      </c>
      <c r="B70" s="10">
        <f t="shared" si="9"/>
        <v>4996372.5543609234</v>
      </c>
      <c r="C70" s="25">
        <f t="shared" si="17"/>
        <v>616.43835616438378</v>
      </c>
      <c r="D70" s="25">
        <f t="shared" si="18"/>
        <v>635.40269107336803</v>
      </c>
      <c r="E70" s="3">
        <f t="shared" si="2"/>
        <v>18.964334908984256</v>
      </c>
      <c r="F70" s="3">
        <f t="shared" si="3"/>
        <v>4996391.5186958322</v>
      </c>
      <c r="G70" s="26">
        <f t="shared" si="19"/>
        <v>4996391.5199999996</v>
      </c>
      <c r="I70" s="18">
        <f t="shared" si="10"/>
        <v>1518.1080706088321</v>
      </c>
      <c r="J70" s="18">
        <f t="shared" si="11"/>
        <v>109109.67</v>
      </c>
      <c r="K70" s="28">
        <f t="shared" si="20"/>
        <v>99.927830399999991</v>
      </c>
      <c r="L70" s="28">
        <f t="shared" si="21"/>
        <v>102.11002379999999</v>
      </c>
      <c r="M70" s="29">
        <f t="shared" si="22"/>
        <v>4996391.5199999996</v>
      </c>
      <c r="N70" s="29">
        <f t="shared" si="23"/>
        <v>5105501.1899999995</v>
      </c>
    </row>
    <row r="71" spans="1:14" x14ac:dyDescent="0.15">
      <c r="A71" s="7">
        <f t="shared" si="8"/>
        <v>42815</v>
      </c>
      <c r="B71" s="10">
        <f t="shared" si="9"/>
        <v>4996391.5186958322</v>
      </c>
      <c r="C71" s="25">
        <f t="shared" si="17"/>
        <v>616.43835616438378</v>
      </c>
      <c r="D71" s="25">
        <f t="shared" si="18"/>
        <v>635.40510282095181</v>
      </c>
      <c r="E71" s="3">
        <f t="shared" si="2"/>
        <v>18.966746656568034</v>
      </c>
      <c r="F71" s="3">
        <f t="shared" si="3"/>
        <v>4996410.4854424885</v>
      </c>
      <c r="G71" s="26">
        <f t="shared" si="19"/>
        <v>4996410.49</v>
      </c>
      <c r="I71" s="18">
        <f t="shared" si="10"/>
        <v>1537.0748172654003</v>
      </c>
      <c r="J71" s="18">
        <f t="shared" si="11"/>
        <v>109726.11</v>
      </c>
      <c r="K71" s="28">
        <f t="shared" si="20"/>
        <v>99.928209800000005</v>
      </c>
      <c r="L71" s="28">
        <f t="shared" si="21"/>
        <v>102.122732</v>
      </c>
      <c r="M71" s="29">
        <f t="shared" si="22"/>
        <v>4996410.49</v>
      </c>
      <c r="N71" s="29">
        <f t="shared" si="23"/>
        <v>5106136.5999999996</v>
      </c>
    </row>
    <row r="72" spans="1:14" x14ac:dyDescent="0.15">
      <c r="A72" s="7">
        <f t="shared" si="8"/>
        <v>42816</v>
      </c>
      <c r="B72" s="10">
        <f t="shared" si="9"/>
        <v>4996410.4854424885</v>
      </c>
      <c r="C72" s="25">
        <f t="shared" si="17"/>
        <v>616.43835616438378</v>
      </c>
      <c r="D72" s="25">
        <f t="shared" si="18"/>
        <v>635.40751487524415</v>
      </c>
      <c r="E72" s="3">
        <f t="shared" si="2"/>
        <v>18.96915871086037</v>
      </c>
      <c r="F72" s="3">
        <f t="shared" si="3"/>
        <v>4996429.4546011994</v>
      </c>
      <c r="G72" s="26">
        <f t="shared" si="19"/>
        <v>4996429.45</v>
      </c>
      <c r="I72" s="18">
        <f t="shared" si="10"/>
        <v>1556.0439759762608</v>
      </c>
      <c r="J72" s="18">
        <f t="shared" si="11"/>
        <v>110342.55</v>
      </c>
      <c r="K72" s="28">
        <f t="shared" si="20"/>
        <v>99.928589000000002</v>
      </c>
      <c r="L72" s="28">
        <f t="shared" si="21"/>
        <v>102.13544</v>
      </c>
      <c r="M72" s="29">
        <f t="shared" si="22"/>
        <v>4996429.45</v>
      </c>
      <c r="N72" s="29">
        <f t="shared" si="23"/>
        <v>5106772</v>
      </c>
    </row>
    <row r="73" spans="1:14" x14ac:dyDescent="0.15">
      <c r="A73" s="7">
        <f t="shared" si="8"/>
        <v>42817</v>
      </c>
      <c r="B73" s="10">
        <f t="shared" si="9"/>
        <v>4996429.4546011994</v>
      </c>
      <c r="C73" s="25">
        <f t="shared" si="17"/>
        <v>616.43835616438378</v>
      </c>
      <c r="D73" s="25">
        <f t="shared" si="18"/>
        <v>635.40992723628437</v>
      </c>
      <c r="E73" s="3">
        <f t="shared" si="2"/>
        <v>18.971571071900598</v>
      </c>
      <c r="F73" s="3">
        <f t="shared" si="3"/>
        <v>4996448.4261722714</v>
      </c>
      <c r="G73" s="26">
        <f t="shared" si="19"/>
        <v>4996448.43</v>
      </c>
      <c r="I73" s="18">
        <f t="shared" si="10"/>
        <v>1575.0155470481614</v>
      </c>
      <c r="J73" s="18">
        <f t="shared" si="11"/>
        <v>110958.99</v>
      </c>
      <c r="K73" s="28">
        <f t="shared" si="20"/>
        <v>99.92896859999999</v>
      </c>
      <c r="L73" s="28">
        <f t="shared" si="21"/>
        <v>102.1481484</v>
      </c>
      <c r="M73" s="29">
        <f t="shared" si="22"/>
        <v>4996448.43</v>
      </c>
      <c r="N73" s="29">
        <f t="shared" si="23"/>
        <v>5107407.42</v>
      </c>
    </row>
    <row r="74" spans="1:14" x14ac:dyDescent="0.15">
      <c r="A74" s="7">
        <f t="shared" si="8"/>
        <v>42818</v>
      </c>
      <c r="B74" s="10">
        <f t="shared" si="9"/>
        <v>4996448.4261722714</v>
      </c>
      <c r="C74" s="25">
        <f t="shared" si="17"/>
        <v>616.43835616438378</v>
      </c>
      <c r="D74" s="25">
        <f t="shared" si="18"/>
        <v>635.41233990411126</v>
      </c>
      <c r="E74" s="3">
        <f t="shared" si="2"/>
        <v>18.973983739727487</v>
      </c>
      <c r="F74" s="3">
        <f t="shared" si="3"/>
        <v>4996467.4001560109</v>
      </c>
      <c r="G74" s="26">
        <f t="shared" si="19"/>
        <v>4996467.4000000004</v>
      </c>
      <c r="I74" s="18">
        <f t="shared" si="10"/>
        <v>1593.9895307878887</v>
      </c>
      <c r="J74" s="18">
        <f t="shared" si="11"/>
        <v>111575.43</v>
      </c>
      <c r="K74" s="28">
        <f t="shared" si="20"/>
        <v>99.929348000000005</v>
      </c>
      <c r="L74" s="28">
        <f t="shared" si="21"/>
        <v>102.1608566</v>
      </c>
      <c r="M74" s="29">
        <f t="shared" si="22"/>
        <v>4996467.4000000004</v>
      </c>
      <c r="N74" s="29">
        <f t="shared" si="23"/>
        <v>5108042.83</v>
      </c>
    </row>
    <row r="75" spans="1:14" x14ac:dyDescent="0.15">
      <c r="A75" s="7">
        <f t="shared" si="8"/>
        <v>42819</v>
      </c>
      <c r="B75" s="10">
        <f t="shared" si="9"/>
        <v>4996467.4001560109</v>
      </c>
      <c r="C75" s="25">
        <f t="shared" si="17"/>
        <v>616.43835616438378</v>
      </c>
      <c r="D75" s="25">
        <f t="shared" si="18"/>
        <v>635.41475287876381</v>
      </c>
      <c r="E75" s="3">
        <f t="shared" si="2"/>
        <v>18.97639671438003</v>
      </c>
      <c r="F75" s="3">
        <f t="shared" si="3"/>
        <v>4996486.3765527252</v>
      </c>
      <c r="G75" s="26">
        <f t="shared" si="19"/>
        <v>4996486.38</v>
      </c>
      <c r="I75" s="18">
        <f t="shared" si="10"/>
        <v>1612.9659275022686</v>
      </c>
      <c r="J75" s="18">
        <f t="shared" si="11"/>
        <v>112191.87</v>
      </c>
      <c r="K75" s="28">
        <f t="shared" si="20"/>
        <v>99.929727599999993</v>
      </c>
      <c r="L75" s="28">
        <f t="shared" si="21"/>
        <v>102.173565</v>
      </c>
      <c r="M75" s="29">
        <f t="shared" si="22"/>
        <v>4996486.379999999</v>
      </c>
      <c r="N75" s="29">
        <f t="shared" si="23"/>
        <v>5108678.25</v>
      </c>
    </row>
    <row r="76" spans="1:14" x14ac:dyDescent="0.15">
      <c r="A76" s="7">
        <f t="shared" si="8"/>
        <v>42820</v>
      </c>
      <c r="B76" s="10">
        <f t="shared" si="9"/>
        <v>4996486.3765527252</v>
      </c>
      <c r="C76" s="25">
        <f t="shared" si="17"/>
        <v>616.43835616438378</v>
      </c>
      <c r="D76" s="25">
        <f t="shared" si="18"/>
        <v>635.41716616028111</v>
      </c>
      <c r="E76" s="3">
        <f t="shared" ref="E76:E139" si="24">D76-C76</f>
        <v>18.978809995897336</v>
      </c>
      <c r="F76" s="3">
        <f t="shared" ref="F76:F139" si="25">B76+E76</f>
        <v>4996505.3553627208</v>
      </c>
      <c r="G76" s="26">
        <f t="shared" si="19"/>
        <v>4996505.3600000003</v>
      </c>
      <c r="I76" s="18">
        <f t="shared" si="10"/>
        <v>1631.944737498166</v>
      </c>
      <c r="J76" s="18">
        <f t="shared" si="11"/>
        <v>112808.31</v>
      </c>
      <c r="K76" s="28">
        <f t="shared" si="20"/>
        <v>99.930107200000009</v>
      </c>
      <c r="L76" s="28">
        <f t="shared" si="21"/>
        <v>102.1862734</v>
      </c>
      <c r="M76" s="29">
        <f t="shared" si="22"/>
        <v>4996505.3600000003</v>
      </c>
      <c r="N76" s="29">
        <f t="shared" si="23"/>
        <v>5109313.67</v>
      </c>
    </row>
    <row r="77" spans="1:14" x14ac:dyDescent="0.15">
      <c r="A77" s="7">
        <f t="shared" ref="A77:A140" si="26">A76+1</f>
        <v>42821</v>
      </c>
      <c r="B77" s="10">
        <f t="shared" ref="B77:B140" si="27">F76</f>
        <v>4996505.3553627208</v>
      </c>
      <c r="C77" s="25">
        <f t="shared" si="17"/>
        <v>616.43835616438378</v>
      </c>
      <c r="D77" s="25">
        <f t="shared" si="18"/>
        <v>635.41957974870218</v>
      </c>
      <c r="E77" s="3">
        <f t="shared" si="24"/>
        <v>18.9812235843184</v>
      </c>
      <c r="F77" s="3">
        <f t="shared" si="25"/>
        <v>4996524.3365863049</v>
      </c>
      <c r="G77" s="26">
        <f t="shared" si="19"/>
        <v>4996524.34</v>
      </c>
      <c r="I77" s="18">
        <f t="shared" ref="I77:I140" si="28">E77+I76</f>
        <v>1650.9259610824843</v>
      </c>
      <c r="J77" s="18">
        <f t="shared" ref="J77:J140" si="29">ROUND(C77+J76,2)</f>
        <v>113424.75</v>
      </c>
      <c r="K77" s="28">
        <f t="shared" si="20"/>
        <v>99.930486799999997</v>
      </c>
      <c r="L77" s="28">
        <f t="shared" si="21"/>
        <v>102.1989818</v>
      </c>
      <c r="M77" s="29">
        <f t="shared" si="22"/>
        <v>4996524.34</v>
      </c>
      <c r="N77" s="29">
        <f t="shared" si="23"/>
        <v>5109949.09</v>
      </c>
    </row>
    <row r="78" spans="1:14" x14ac:dyDescent="0.15">
      <c r="A78" s="7">
        <f t="shared" si="26"/>
        <v>42822</v>
      </c>
      <c r="B78" s="10">
        <f t="shared" si="27"/>
        <v>4996524.3365863049</v>
      </c>
      <c r="C78" s="25">
        <f t="shared" si="17"/>
        <v>616.43835616438378</v>
      </c>
      <c r="D78" s="25">
        <f t="shared" si="18"/>
        <v>635.42199364406611</v>
      </c>
      <c r="E78" s="3">
        <f t="shared" si="24"/>
        <v>18.983637479682329</v>
      </c>
      <c r="F78" s="3">
        <f t="shared" si="25"/>
        <v>4996543.320223785</v>
      </c>
      <c r="G78" s="26">
        <f t="shared" si="19"/>
        <v>4996543.32</v>
      </c>
      <c r="I78" s="18">
        <f t="shared" si="28"/>
        <v>1669.9095985621666</v>
      </c>
      <c r="J78" s="18">
        <f t="shared" si="29"/>
        <v>114041.19</v>
      </c>
      <c r="K78" s="28">
        <f t="shared" si="20"/>
        <v>99.930866400000014</v>
      </c>
      <c r="L78" s="28">
        <f t="shared" si="21"/>
        <v>102.21169020000002</v>
      </c>
      <c r="M78" s="29">
        <f t="shared" si="22"/>
        <v>4996543.32</v>
      </c>
      <c r="N78" s="29">
        <f t="shared" si="23"/>
        <v>5110584.5100000016</v>
      </c>
    </row>
    <row r="79" spans="1:14" x14ac:dyDescent="0.15">
      <c r="A79" s="7">
        <f t="shared" si="26"/>
        <v>42823</v>
      </c>
      <c r="B79" s="10">
        <f t="shared" si="27"/>
        <v>4996543.320223785</v>
      </c>
      <c r="C79" s="25">
        <f t="shared" si="17"/>
        <v>616.43835616438378</v>
      </c>
      <c r="D79" s="25">
        <f t="shared" si="18"/>
        <v>635.4244078464119</v>
      </c>
      <c r="E79" s="3">
        <f t="shared" si="24"/>
        <v>18.986051682028119</v>
      </c>
      <c r="F79" s="3">
        <f t="shared" si="25"/>
        <v>4996562.3062754674</v>
      </c>
      <c r="G79" s="26">
        <f t="shared" si="19"/>
        <v>4996562.3099999996</v>
      </c>
      <c r="I79" s="18">
        <f t="shared" si="28"/>
        <v>1688.8956502441947</v>
      </c>
      <c r="J79" s="18">
        <f t="shared" si="29"/>
        <v>114657.63</v>
      </c>
      <c r="K79" s="28">
        <f t="shared" si="20"/>
        <v>99.93124619999999</v>
      </c>
      <c r="L79" s="28">
        <f t="shared" si="21"/>
        <v>102.22439879999999</v>
      </c>
      <c r="M79" s="29">
        <f t="shared" si="22"/>
        <v>4996562.3099999996</v>
      </c>
      <c r="N79" s="29">
        <f t="shared" si="23"/>
        <v>5111219.9399999995</v>
      </c>
    </row>
    <row r="80" spans="1:14" x14ac:dyDescent="0.15">
      <c r="A80" s="7">
        <f t="shared" si="26"/>
        <v>42824</v>
      </c>
      <c r="B80" s="10">
        <f t="shared" si="27"/>
        <v>4996562.3062754674</v>
      </c>
      <c r="C80" s="25">
        <f t="shared" si="17"/>
        <v>616.43835616438378</v>
      </c>
      <c r="D80" s="25">
        <f t="shared" si="18"/>
        <v>635.42682235577854</v>
      </c>
      <c r="E80" s="3">
        <f t="shared" si="24"/>
        <v>18.988466191394764</v>
      </c>
      <c r="F80" s="3">
        <f t="shared" si="25"/>
        <v>4996581.2947416585</v>
      </c>
      <c r="G80" s="26">
        <f t="shared" si="19"/>
        <v>4996581.29</v>
      </c>
      <c r="I80" s="18">
        <f t="shared" si="28"/>
        <v>1707.8841164355895</v>
      </c>
      <c r="J80" s="18">
        <f t="shared" si="29"/>
        <v>115274.07</v>
      </c>
      <c r="K80" s="28">
        <f t="shared" si="20"/>
        <v>99.931625800000006</v>
      </c>
      <c r="L80" s="28">
        <f t="shared" si="21"/>
        <v>102.23710720000001</v>
      </c>
      <c r="M80" s="29">
        <f t="shared" si="22"/>
        <v>4996581.290000001</v>
      </c>
      <c r="N80" s="29">
        <f t="shared" si="23"/>
        <v>5111855.3600000003</v>
      </c>
    </row>
    <row r="81" spans="1:14" x14ac:dyDescent="0.15">
      <c r="A81" s="7">
        <f t="shared" si="26"/>
        <v>42825</v>
      </c>
      <c r="B81" s="10">
        <f t="shared" si="27"/>
        <v>4996581.2947416585</v>
      </c>
      <c r="C81" s="25">
        <f t="shared" si="17"/>
        <v>616.43835616438378</v>
      </c>
      <c r="D81" s="25">
        <f t="shared" si="18"/>
        <v>635.42923717220503</v>
      </c>
      <c r="E81" s="3">
        <f t="shared" si="24"/>
        <v>18.990881007821258</v>
      </c>
      <c r="F81" s="3">
        <f t="shared" si="25"/>
        <v>4996600.2856226666</v>
      </c>
      <c r="G81" s="26">
        <f t="shared" si="19"/>
        <v>4996600.29</v>
      </c>
      <c r="I81" s="18">
        <f t="shared" si="28"/>
        <v>1726.8749974434108</v>
      </c>
      <c r="J81" s="18">
        <f t="shared" si="29"/>
        <v>115890.51</v>
      </c>
      <c r="K81" s="28">
        <f t="shared" si="20"/>
        <v>99.932005799999999</v>
      </c>
      <c r="L81" s="28">
        <f t="shared" si="21"/>
        <v>102.249816</v>
      </c>
      <c r="M81" s="29">
        <f t="shared" si="22"/>
        <v>4996600.29</v>
      </c>
      <c r="N81" s="29">
        <f t="shared" si="23"/>
        <v>5112490.8</v>
      </c>
    </row>
    <row r="82" spans="1:14" x14ac:dyDescent="0.15">
      <c r="A82" s="7">
        <f t="shared" si="26"/>
        <v>42826</v>
      </c>
      <c r="B82" s="10">
        <f t="shared" si="27"/>
        <v>4996600.2856226666</v>
      </c>
      <c r="C82" s="25">
        <f t="shared" si="17"/>
        <v>616.43835616438378</v>
      </c>
      <c r="D82" s="25">
        <f t="shared" si="18"/>
        <v>635.4316522957306</v>
      </c>
      <c r="E82" s="3">
        <f t="shared" si="24"/>
        <v>18.993296131346824</v>
      </c>
      <c r="F82" s="3">
        <f t="shared" si="25"/>
        <v>4996619.2789187981</v>
      </c>
      <c r="G82" s="26">
        <f t="shared" si="19"/>
        <v>4996619.28</v>
      </c>
      <c r="I82" s="18">
        <f t="shared" si="28"/>
        <v>1745.8682935747577</v>
      </c>
      <c r="J82" s="18">
        <f t="shared" si="29"/>
        <v>116506.95</v>
      </c>
      <c r="K82" s="28">
        <f t="shared" si="20"/>
        <v>99.932385600000003</v>
      </c>
      <c r="L82" s="28">
        <f t="shared" si="21"/>
        <v>102.26252460000001</v>
      </c>
      <c r="M82" s="29">
        <f t="shared" si="22"/>
        <v>4996619.28</v>
      </c>
      <c r="N82" s="29">
        <f t="shared" si="23"/>
        <v>5113126.2300000004</v>
      </c>
    </row>
    <row r="83" spans="1:14" x14ac:dyDescent="0.15">
      <c r="A83" s="7">
        <f t="shared" si="26"/>
        <v>42827</v>
      </c>
      <c r="B83" s="10">
        <f t="shared" si="27"/>
        <v>4996619.2789187981</v>
      </c>
      <c r="C83" s="25">
        <f t="shared" si="17"/>
        <v>616.43835616438378</v>
      </c>
      <c r="D83" s="25">
        <f t="shared" si="18"/>
        <v>635.43406772639412</v>
      </c>
      <c r="E83" s="3">
        <f t="shared" si="24"/>
        <v>18.995711562010342</v>
      </c>
      <c r="F83" s="3">
        <f t="shared" si="25"/>
        <v>4996638.2746303603</v>
      </c>
      <c r="G83" s="26">
        <f t="shared" si="19"/>
        <v>4996638.2699999996</v>
      </c>
      <c r="I83" s="18">
        <f t="shared" si="28"/>
        <v>1764.8640051367679</v>
      </c>
      <c r="J83" s="18">
        <f t="shared" si="29"/>
        <v>117123.39</v>
      </c>
      <c r="K83" s="28">
        <f t="shared" si="20"/>
        <v>99.932765399999994</v>
      </c>
      <c r="L83" s="28">
        <f t="shared" si="21"/>
        <v>102.27523319999999</v>
      </c>
      <c r="M83" s="29">
        <f t="shared" si="22"/>
        <v>4996638.2699999996</v>
      </c>
      <c r="N83" s="29">
        <f t="shared" si="23"/>
        <v>5113761.6599999992</v>
      </c>
    </row>
    <row r="84" spans="1:14" x14ac:dyDescent="0.15">
      <c r="A84" s="7">
        <f t="shared" si="26"/>
        <v>42828</v>
      </c>
      <c r="B84" s="10">
        <f t="shared" si="27"/>
        <v>4996638.2746303603</v>
      </c>
      <c r="C84" s="25">
        <f t="shared" si="17"/>
        <v>616.43835616438378</v>
      </c>
      <c r="D84" s="25">
        <f t="shared" si="18"/>
        <v>635.43648346423481</v>
      </c>
      <c r="E84" s="3">
        <f t="shared" si="24"/>
        <v>18.998127299851035</v>
      </c>
      <c r="F84" s="3">
        <f t="shared" si="25"/>
        <v>4996657.2727576606</v>
      </c>
      <c r="G84" s="26">
        <f t="shared" si="19"/>
        <v>4996657.2699999996</v>
      </c>
      <c r="I84" s="18">
        <f t="shared" si="28"/>
        <v>1783.862132436619</v>
      </c>
      <c r="J84" s="18">
        <f t="shared" si="29"/>
        <v>117739.83</v>
      </c>
      <c r="K84" s="28">
        <f t="shared" si="20"/>
        <v>99.933145399999987</v>
      </c>
      <c r="L84" s="28">
        <f t="shared" si="21"/>
        <v>102.28794199999999</v>
      </c>
      <c r="M84" s="29">
        <f t="shared" si="22"/>
        <v>4996657.2699999996</v>
      </c>
      <c r="N84" s="29">
        <f t="shared" si="23"/>
        <v>5114397.0999999996</v>
      </c>
    </row>
    <row r="85" spans="1:14" x14ac:dyDescent="0.15">
      <c r="A85" s="7">
        <f t="shared" si="26"/>
        <v>42829</v>
      </c>
      <c r="B85" s="10">
        <f t="shared" si="27"/>
        <v>4996657.2727576606</v>
      </c>
      <c r="C85" s="25">
        <f t="shared" ref="C85:C148" si="30">$N$4*$H$9/100</f>
        <v>616.43835616438378</v>
      </c>
      <c r="D85" s="25">
        <f t="shared" ref="D85:D148" si="31">B85*$C$8</f>
        <v>635.43889950929156</v>
      </c>
      <c r="E85" s="3">
        <f t="shared" si="24"/>
        <v>19.000543344907783</v>
      </c>
      <c r="F85" s="3">
        <f t="shared" si="25"/>
        <v>4996676.2733010054</v>
      </c>
      <c r="G85" s="26">
        <f t="shared" ref="G85:G148" si="32">ROUND(B85+B85*$C$8-C85,2)</f>
        <v>4996676.2699999996</v>
      </c>
      <c r="I85" s="18">
        <f t="shared" si="28"/>
        <v>1802.8626757815268</v>
      </c>
      <c r="J85" s="18">
        <f t="shared" si="29"/>
        <v>118356.27</v>
      </c>
      <c r="K85" s="28">
        <f t="shared" ref="K85:K148" si="33">G85/$H$9*100</f>
        <v>99.933525399999994</v>
      </c>
      <c r="L85" s="28">
        <f t="shared" ref="L85:L148" si="34">K85+J85/$H$9*100</f>
        <v>102.3006508</v>
      </c>
      <c r="M85" s="29">
        <f t="shared" ref="M85:M148" si="35">K85*$H$9/100</f>
        <v>4996676.2699999996</v>
      </c>
      <c r="N85" s="29">
        <f t="shared" ref="N85:N148" si="36">L85*$H$9/100</f>
        <v>5115032.54</v>
      </c>
    </row>
    <row r="86" spans="1:14" x14ac:dyDescent="0.15">
      <c r="A86" s="7">
        <f t="shared" si="26"/>
        <v>42830</v>
      </c>
      <c r="B86" s="10">
        <f t="shared" si="27"/>
        <v>4996676.2733010054</v>
      </c>
      <c r="C86" s="25">
        <f t="shared" si="30"/>
        <v>616.43835616438378</v>
      </c>
      <c r="D86" s="25">
        <f t="shared" si="31"/>
        <v>635.44131586160358</v>
      </c>
      <c r="E86" s="3">
        <f t="shared" si="24"/>
        <v>19.002959697219808</v>
      </c>
      <c r="F86" s="3">
        <f t="shared" si="25"/>
        <v>4996695.2762607029</v>
      </c>
      <c r="G86" s="26">
        <f t="shared" si="32"/>
        <v>4996695.28</v>
      </c>
      <c r="I86" s="18">
        <f t="shared" si="28"/>
        <v>1821.8656354787468</v>
      </c>
      <c r="J86" s="18">
        <f t="shared" si="29"/>
        <v>118972.71</v>
      </c>
      <c r="K86" s="28">
        <f t="shared" si="33"/>
        <v>99.933905600000003</v>
      </c>
      <c r="L86" s="28">
        <f t="shared" si="34"/>
        <v>102.3133598</v>
      </c>
      <c r="M86" s="29">
        <f t="shared" si="35"/>
        <v>4996695.28</v>
      </c>
      <c r="N86" s="29">
        <f t="shared" si="36"/>
        <v>5115667.99</v>
      </c>
    </row>
    <row r="87" spans="1:14" x14ac:dyDescent="0.15">
      <c r="A87" s="7">
        <f t="shared" si="26"/>
        <v>42831</v>
      </c>
      <c r="B87" s="10">
        <f t="shared" si="27"/>
        <v>4996695.2762607029</v>
      </c>
      <c r="C87" s="25">
        <f t="shared" si="30"/>
        <v>616.43835616438378</v>
      </c>
      <c r="D87" s="25">
        <f t="shared" si="31"/>
        <v>635.44373252120988</v>
      </c>
      <c r="E87" s="3">
        <f t="shared" si="24"/>
        <v>19.005376356826105</v>
      </c>
      <c r="F87" s="3">
        <f t="shared" si="25"/>
        <v>4996714.2816370595</v>
      </c>
      <c r="G87" s="26">
        <f t="shared" si="32"/>
        <v>4996714.28</v>
      </c>
      <c r="I87" s="18">
        <f t="shared" si="28"/>
        <v>1840.871011835573</v>
      </c>
      <c r="J87" s="18">
        <f t="shared" si="29"/>
        <v>119589.15</v>
      </c>
      <c r="K87" s="28">
        <f t="shared" si="33"/>
        <v>99.93428560000001</v>
      </c>
      <c r="L87" s="28">
        <f t="shared" si="34"/>
        <v>102.32606860000001</v>
      </c>
      <c r="M87" s="29">
        <f t="shared" si="35"/>
        <v>4996714.28</v>
      </c>
      <c r="N87" s="29">
        <f t="shared" si="36"/>
        <v>5116303.4300000006</v>
      </c>
    </row>
    <row r="88" spans="1:14" x14ac:dyDescent="0.15">
      <c r="A88" s="7">
        <f t="shared" si="26"/>
        <v>42832</v>
      </c>
      <c r="B88" s="10">
        <f t="shared" si="27"/>
        <v>4996714.2816370595</v>
      </c>
      <c r="C88" s="25">
        <f t="shared" si="30"/>
        <v>616.43835616438378</v>
      </c>
      <c r="D88" s="25">
        <f t="shared" si="31"/>
        <v>635.44614948814944</v>
      </c>
      <c r="E88" s="3">
        <f t="shared" si="24"/>
        <v>19.007793323765668</v>
      </c>
      <c r="F88" s="3">
        <f t="shared" si="25"/>
        <v>4996733.2894303836</v>
      </c>
      <c r="G88" s="26">
        <f t="shared" si="32"/>
        <v>4996733.29</v>
      </c>
      <c r="I88" s="18">
        <f t="shared" si="28"/>
        <v>1859.8788051593388</v>
      </c>
      <c r="J88" s="18">
        <f t="shared" si="29"/>
        <v>120205.59</v>
      </c>
      <c r="K88" s="28">
        <f t="shared" si="33"/>
        <v>99.934665800000005</v>
      </c>
      <c r="L88" s="28">
        <f t="shared" si="34"/>
        <v>102.3387776</v>
      </c>
      <c r="M88" s="29">
        <f t="shared" si="35"/>
        <v>4996733.29</v>
      </c>
      <c r="N88" s="29">
        <f t="shared" si="36"/>
        <v>5116938.88</v>
      </c>
    </row>
    <row r="89" spans="1:14" x14ac:dyDescent="0.15">
      <c r="A89" s="7">
        <f t="shared" si="26"/>
        <v>42833</v>
      </c>
      <c r="B89" s="10">
        <f t="shared" si="27"/>
        <v>4996733.2894303836</v>
      </c>
      <c r="C89" s="25">
        <f t="shared" si="30"/>
        <v>616.43835616438378</v>
      </c>
      <c r="D89" s="25">
        <f t="shared" si="31"/>
        <v>635.44856676246161</v>
      </c>
      <c r="E89" s="3">
        <f t="shared" si="24"/>
        <v>19.010210598077833</v>
      </c>
      <c r="F89" s="3">
        <f t="shared" si="25"/>
        <v>4996752.2996409815</v>
      </c>
      <c r="G89" s="26">
        <f t="shared" si="32"/>
        <v>4996752.3</v>
      </c>
      <c r="I89" s="18">
        <f t="shared" si="28"/>
        <v>1878.8890157574165</v>
      </c>
      <c r="J89" s="18">
        <f t="shared" si="29"/>
        <v>120822.03</v>
      </c>
      <c r="K89" s="28">
        <f t="shared" si="33"/>
        <v>99.935046</v>
      </c>
      <c r="L89" s="28">
        <f t="shared" si="34"/>
        <v>102.3514866</v>
      </c>
      <c r="M89" s="29">
        <f t="shared" si="35"/>
        <v>4996752.3</v>
      </c>
      <c r="N89" s="29">
        <f t="shared" si="36"/>
        <v>5117574.33</v>
      </c>
    </row>
    <row r="90" spans="1:14" x14ac:dyDescent="0.15">
      <c r="A90" s="7">
        <f t="shared" si="26"/>
        <v>42834</v>
      </c>
      <c r="B90" s="10">
        <f t="shared" si="27"/>
        <v>4996752.2996409815</v>
      </c>
      <c r="C90" s="25">
        <f t="shared" si="30"/>
        <v>616.43835616438378</v>
      </c>
      <c r="D90" s="25">
        <f t="shared" si="31"/>
        <v>635.45098434418526</v>
      </c>
      <c r="E90" s="3">
        <f t="shared" si="24"/>
        <v>19.012628179801482</v>
      </c>
      <c r="F90" s="3">
        <f t="shared" si="25"/>
        <v>4996771.3122691615</v>
      </c>
      <c r="G90" s="26">
        <f t="shared" si="32"/>
        <v>4996771.3099999996</v>
      </c>
      <c r="I90" s="18">
        <f t="shared" si="28"/>
        <v>1897.9016439372181</v>
      </c>
      <c r="J90" s="18">
        <f t="shared" si="29"/>
        <v>121438.47</v>
      </c>
      <c r="K90" s="28">
        <f t="shared" si="33"/>
        <v>99.935426199999995</v>
      </c>
      <c r="L90" s="28">
        <f t="shared" si="34"/>
        <v>102.36419559999999</v>
      </c>
      <c r="M90" s="29">
        <f t="shared" si="35"/>
        <v>4996771.3099999996</v>
      </c>
      <c r="N90" s="29">
        <f t="shared" si="36"/>
        <v>5118209.7799999993</v>
      </c>
    </row>
    <row r="91" spans="1:14" x14ac:dyDescent="0.15">
      <c r="A91" s="7">
        <f t="shared" si="26"/>
        <v>42835</v>
      </c>
      <c r="B91" s="10">
        <f t="shared" si="27"/>
        <v>4996771.3122691615</v>
      </c>
      <c r="C91" s="25">
        <f t="shared" si="30"/>
        <v>616.43835616438378</v>
      </c>
      <c r="D91" s="25">
        <f t="shared" si="31"/>
        <v>635.4534022333595</v>
      </c>
      <c r="E91" s="3">
        <f t="shared" si="24"/>
        <v>19.015046068975721</v>
      </c>
      <c r="F91" s="3">
        <f t="shared" si="25"/>
        <v>4996790.3273152309</v>
      </c>
      <c r="G91" s="26">
        <f t="shared" si="32"/>
        <v>4996790.33</v>
      </c>
      <c r="I91" s="18">
        <f t="shared" si="28"/>
        <v>1916.9166900061937</v>
      </c>
      <c r="J91" s="18">
        <f t="shared" si="29"/>
        <v>122054.91</v>
      </c>
      <c r="K91" s="28">
        <f t="shared" si="33"/>
        <v>99.935806599999992</v>
      </c>
      <c r="L91" s="28">
        <f t="shared" si="34"/>
        <v>102.37690479999999</v>
      </c>
      <c r="M91" s="29">
        <f t="shared" si="35"/>
        <v>4996790.3299999991</v>
      </c>
      <c r="N91" s="29">
        <f t="shared" si="36"/>
        <v>5118845.2399999993</v>
      </c>
    </row>
    <row r="92" spans="1:14" x14ac:dyDescent="0.15">
      <c r="A92" s="7">
        <f t="shared" si="26"/>
        <v>42836</v>
      </c>
      <c r="B92" s="10">
        <f t="shared" si="27"/>
        <v>4996790.3273152309</v>
      </c>
      <c r="C92" s="25">
        <f t="shared" si="30"/>
        <v>616.43835616438378</v>
      </c>
      <c r="D92" s="25">
        <f t="shared" si="31"/>
        <v>635.45582043002355</v>
      </c>
      <c r="E92" s="3">
        <f t="shared" si="24"/>
        <v>19.017464265639774</v>
      </c>
      <c r="F92" s="3">
        <f t="shared" si="25"/>
        <v>4996809.3447794961</v>
      </c>
      <c r="G92" s="26">
        <f t="shared" si="32"/>
        <v>4996809.34</v>
      </c>
      <c r="I92" s="18">
        <f t="shared" si="28"/>
        <v>1935.9341542718334</v>
      </c>
      <c r="J92" s="18">
        <f t="shared" si="29"/>
        <v>122671.35</v>
      </c>
      <c r="K92" s="28">
        <f t="shared" si="33"/>
        <v>99.936186799999987</v>
      </c>
      <c r="L92" s="28">
        <f t="shared" si="34"/>
        <v>102.38961379999999</v>
      </c>
      <c r="M92" s="29">
        <f t="shared" si="35"/>
        <v>4996809.34</v>
      </c>
      <c r="N92" s="29">
        <f t="shared" si="36"/>
        <v>5119480.6899999995</v>
      </c>
    </row>
    <row r="93" spans="1:14" x14ac:dyDescent="0.15">
      <c r="A93" s="7">
        <f t="shared" si="26"/>
        <v>42837</v>
      </c>
      <c r="B93" s="10">
        <f t="shared" si="27"/>
        <v>4996809.3447794961</v>
      </c>
      <c r="C93" s="25">
        <f t="shared" si="30"/>
        <v>616.43835616438378</v>
      </c>
      <c r="D93" s="25">
        <f t="shared" si="31"/>
        <v>635.45823893421641</v>
      </c>
      <c r="E93" s="3">
        <f t="shared" si="24"/>
        <v>19.019882769832634</v>
      </c>
      <c r="F93" s="3">
        <f t="shared" si="25"/>
        <v>4996828.3646622663</v>
      </c>
      <c r="G93" s="26">
        <f t="shared" si="32"/>
        <v>4996828.3600000003</v>
      </c>
      <c r="I93" s="18">
        <f t="shared" si="28"/>
        <v>1954.9540370416662</v>
      </c>
      <c r="J93" s="18">
        <f t="shared" si="29"/>
        <v>123287.79</v>
      </c>
      <c r="K93" s="28">
        <f t="shared" si="33"/>
        <v>99.936567199999999</v>
      </c>
      <c r="L93" s="28">
        <f t="shared" si="34"/>
        <v>102.402323</v>
      </c>
      <c r="M93" s="29">
        <f t="shared" si="35"/>
        <v>4996828.3600000003</v>
      </c>
      <c r="N93" s="29">
        <f t="shared" si="36"/>
        <v>5120116.1500000004</v>
      </c>
    </row>
    <row r="94" spans="1:14" x14ac:dyDescent="0.15">
      <c r="A94" s="7">
        <f t="shared" si="26"/>
        <v>42838</v>
      </c>
      <c r="B94" s="10">
        <f t="shared" si="27"/>
        <v>4996828.3646622663</v>
      </c>
      <c r="C94" s="25">
        <f t="shared" si="30"/>
        <v>616.43835616438378</v>
      </c>
      <c r="D94" s="25">
        <f t="shared" si="31"/>
        <v>635.46065774597719</v>
      </c>
      <c r="E94" s="3">
        <f t="shared" si="24"/>
        <v>19.02230158159341</v>
      </c>
      <c r="F94" s="3">
        <f t="shared" si="25"/>
        <v>4996847.386963848</v>
      </c>
      <c r="G94" s="26">
        <f t="shared" si="32"/>
        <v>4996847.3899999997</v>
      </c>
      <c r="I94" s="18">
        <f t="shared" si="28"/>
        <v>1973.9763386232596</v>
      </c>
      <c r="J94" s="18">
        <f t="shared" si="29"/>
        <v>123904.23</v>
      </c>
      <c r="K94" s="28">
        <f t="shared" si="33"/>
        <v>99.936947799999999</v>
      </c>
      <c r="L94" s="28">
        <f t="shared" si="34"/>
        <v>102.4150324</v>
      </c>
      <c r="M94" s="29">
        <f t="shared" si="35"/>
        <v>4996847.3899999997</v>
      </c>
      <c r="N94" s="29">
        <f t="shared" si="36"/>
        <v>5120751.62</v>
      </c>
    </row>
    <row r="95" spans="1:14" x14ac:dyDescent="0.15">
      <c r="A95" s="7">
        <f t="shared" si="26"/>
        <v>42839</v>
      </c>
      <c r="B95" s="10">
        <f t="shared" si="27"/>
        <v>4996847.386963848</v>
      </c>
      <c r="C95" s="25">
        <f t="shared" si="30"/>
        <v>616.43835616438378</v>
      </c>
      <c r="D95" s="25">
        <f t="shared" si="31"/>
        <v>635.4630768653451</v>
      </c>
      <c r="E95" s="3">
        <f t="shared" si="24"/>
        <v>19.024720700961325</v>
      </c>
      <c r="F95" s="3">
        <f t="shared" si="25"/>
        <v>4996866.4116845494</v>
      </c>
      <c r="G95" s="26">
        <f t="shared" si="32"/>
        <v>4996866.41</v>
      </c>
      <c r="I95" s="18">
        <f t="shared" si="28"/>
        <v>1993.0010593242209</v>
      </c>
      <c r="J95" s="18">
        <f t="shared" si="29"/>
        <v>124520.67</v>
      </c>
      <c r="K95" s="28">
        <f t="shared" si="33"/>
        <v>99.93732820000001</v>
      </c>
      <c r="L95" s="28">
        <f t="shared" si="34"/>
        <v>102.4277416</v>
      </c>
      <c r="M95" s="29">
        <f t="shared" si="35"/>
        <v>4996866.41</v>
      </c>
      <c r="N95" s="29">
        <f t="shared" si="36"/>
        <v>5121387.08</v>
      </c>
    </row>
    <row r="96" spans="1:14" x14ac:dyDescent="0.15">
      <c r="A96" s="7">
        <f t="shared" si="26"/>
        <v>42840</v>
      </c>
      <c r="B96" s="10">
        <f t="shared" si="27"/>
        <v>4996866.4116845494</v>
      </c>
      <c r="C96" s="25">
        <f t="shared" si="30"/>
        <v>616.43835616438378</v>
      </c>
      <c r="D96" s="25">
        <f t="shared" si="31"/>
        <v>635.46549629235926</v>
      </c>
      <c r="E96" s="3">
        <f t="shared" si="24"/>
        <v>19.027140127975485</v>
      </c>
      <c r="F96" s="3">
        <f t="shared" si="25"/>
        <v>4996885.4388246778</v>
      </c>
      <c r="G96" s="26">
        <f t="shared" si="32"/>
        <v>4996885.4400000004</v>
      </c>
      <c r="I96" s="18">
        <f t="shared" si="28"/>
        <v>2012.0281994521965</v>
      </c>
      <c r="J96" s="18">
        <f t="shared" si="29"/>
        <v>125137.11</v>
      </c>
      <c r="K96" s="28">
        <f t="shared" si="33"/>
        <v>99.93770880000001</v>
      </c>
      <c r="L96" s="28">
        <f t="shared" si="34"/>
        <v>102.44045100000001</v>
      </c>
      <c r="M96" s="29">
        <f t="shared" si="35"/>
        <v>4996885.4400000004</v>
      </c>
      <c r="N96" s="29">
        <f t="shared" si="36"/>
        <v>5122022.5500000007</v>
      </c>
    </row>
    <row r="97" spans="1:14" x14ac:dyDescent="0.15">
      <c r="A97" s="7">
        <f t="shared" si="26"/>
        <v>42841</v>
      </c>
      <c r="B97" s="10">
        <f t="shared" si="27"/>
        <v>4996885.4388246778</v>
      </c>
      <c r="C97" s="25">
        <f t="shared" si="30"/>
        <v>616.43835616438378</v>
      </c>
      <c r="D97" s="25">
        <f t="shared" si="31"/>
        <v>635.46791602705866</v>
      </c>
      <c r="E97" s="3">
        <f t="shared" si="24"/>
        <v>19.029559862674887</v>
      </c>
      <c r="F97" s="3">
        <f t="shared" si="25"/>
        <v>4996904.4683845406</v>
      </c>
      <c r="G97" s="26">
        <f t="shared" si="32"/>
        <v>4996904.47</v>
      </c>
      <c r="I97" s="18">
        <f t="shared" si="28"/>
        <v>2031.0577593148714</v>
      </c>
      <c r="J97" s="18">
        <f t="shared" si="29"/>
        <v>125753.55</v>
      </c>
      <c r="K97" s="28">
        <f t="shared" si="33"/>
        <v>99.938089399999996</v>
      </c>
      <c r="L97" s="28">
        <f t="shared" si="34"/>
        <v>102.4531604</v>
      </c>
      <c r="M97" s="29">
        <f t="shared" si="35"/>
        <v>4996904.47</v>
      </c>
      <c r="N97" s="29">
        <f t="shared" si="36"/>
        <v>5122658.0199999996</v>
      </c>
    </row>
    <row r="98" spans="1:14" x14ac:dyDescent="0.15">
      <c r="A98" s="7">
        <f t="shared" si="26"/>
        <v>42842</v>
      </c>
      <c r="B98" s="10">
        <f t="shared" si="27"/>
        <v>4996904.4683845406</v>
      </c>
      <c r="C98" s="25">
        <f t="shared" si="30"/>
        <v>616.43835616438378</v>
      </c>
      <c r="D98" s="25">
        <f t="shared" si="31"/>
        <v>635.47033606948241</v>
      </c>
      <c r="E98" s="3">
        <f t="shared" si="24"/>
        <v>19.031979905098638</v>
      </c>
      <c r="F98" s="3">
        <f t="shared" si="25"/>
        <v>4996923.5003644461</v>
      </c>
      <c r="G98" s="26">
        <f t="shared" si="32"/>
        <v>4996923.5</v>
      </c>
      <c r="I98" s="18">
        <f t="shared" si="28"/>
        <v>2050.0897392199699</v>
      </c>
      <c r="J98" s="18">
        <f t="shared" si="29"/>
        <v>126369.99</v>
      </c>
      <c r="K98" s="28">
        <f t="shared" si="33"/>
        <v>99.938469999999995</v>
      </c>
      <c r="L98" s="28">
        <f t="shared" si="34"/>
        <v>102.46586979999999</v>
      </c>
      <c r="M98" s="29">
        <f t="shared" si="35"/>
        <v>4996923.5</v>
      </c>
      <c r="N98" s="29">
        <f t="shared" si="36"/>
        <v>5123293.4899999993</v>
      </c>
    </row>
    <row r="99" spans="1:14" x14ac:dyDescent="0.15">
      <c r="A99" s="7">
        <f t="shared" si="26"/>
        <v>42843</v>
      </c>
      <c r="B99" s="10">
        <f t="shared" si="27"/>
        <v>4996923.5003644461</v>
      </c>
      <c r="C99" s="25">
        <f t="shared" si="30"/>
        <v>616.43835616438378</v>
      </c>
      <c r="D99" s="25">
        <f t="shared" si="31"/>
        <v>635.47275641966985</v>
      </c>
      <c r="E99" s="3">
        <f t="shared" si="24"/>
        <v>19.034400255286073</v>
      </c>
      <c r="F99" s="3">
        <f t="shared" si="25"/>
        <v>4996942.5347647015</v>
      </c>
      <c r="G99" s="26">
        <f t="shared" si="32"/>
        <v>4996942.53</v>
      </c>
      <c r="I99" s="18">
        <f t="shared" si="28"/>
        <v>2069.124139475256</v>
      </c>
      <c r="J99" s="18">
        <f t="shared" si="29"/>
        <v>126986.43</v>
      </c>
      <c r="K99" s="28">
        <f t="shared" si="33"/>
        <v>99.938850600000009</v>
      </c>
      <c r="L99" s="28">
        <f t="shared" si="34"/>
        <v>102.47857920000001</v>
      </c>
      <c r="M99" s="29">
        <f t="shared" si="35"/>
        <v>4996942.53</v>
      </c>
      <c r="N99" s="29">
        <f t="shared" si="36"/>
        <v>5123928.9600000009</v>
      </c>
    </row>
    <row r="100" spans="1:14" x14ac:dyDescent="0.15">
      <c r="A100" s="7">
        <f t="shared" si="26"/>
        <v>42844</v>
      </c>
      <c r="B100" s="10">
        <f t="shared" si="27"/>
        <v>4996942.5347647015</v>
      </c>
      <c r="C100" s="25">
        <f t="shared" si="30"/>
        <v>616.43835616438378</v>
      </c>
      <c r="D100" s="25">
        <f t="shared" si="31"/>
        <v>635.47517707765996</v>
      </c>
      <c r="E100" s="3">
        <f t="shared" si="24"/>
        <v>19.036820913276188</v>
      </c>
      <c r="F100" s="3">
        <f t="shared" si="25"/>
        <v>4996961.5715856152</v>
      </c>
      <c r="G100" s="26">
        <f t="shared" si="32"/>
        <v>4996961.57</v>
      </c>
      <c r="I100" s="18">
        <f t="shared" si="28"/>
        <v>2088.1609603885322</v>
      </c>
      <c r="J100" s="18">
        <f t="shared" si="29"/>
        <v>127602.87</v>
      </c>
      <c r="K100" s="28">
        <f t="shared" si="33"/>
        <v>99.939231400000011</v>
      </c>
      <c r="L100" s="28">
        <f t="shared" si="34"/>
        <v>102.49128880000001</v>
      </c>
      <c r="M100" s="29">
        <f t="shared" si="35"/>
        <v>4996961.57</v>
      </c>
      <c r="N100" s="29">
        <f t="shared" si="36"/>
        <v>5124564.4400000004</v>
      </c>
    </row>
    <row r="101" spans="1:14" x14ac:dyDescent="0.15">
      <c r="A101" s="7">
        <f t="shared" si="26"/>
        <v>42845</v>
      </c>
      <c r="B101" s="10">
        <f t="shared" si="27"/>
        <v>4996961.5715856152</v>
      </c>
      <c r="C101" s="25">
        <f t="shared" si="30"/>
        <v>616.43835616438378</v>
      </c>
      <c r="D101" s="25">
        <f t="shared" si="31"/>
        <v>635.47759804349198</v>
      </c>
      <c r="E101" s="3">
        <f t="shared" si="24"/>
        <v>19.039241879108204</v>
      </c>
      <c r="F101" s="3">
        <f t="shared" si="25"/>
        <v>4996980.6108274944</v>
      </c>
      <c r="G101" s="26">
        <f t="shared" si="32"/>
        <v>4996980.6100000003</v>
      </c>
      <c r="I101" s="18">
        <f t="shared" si="28"/>
        <v>2107.2002022676406</v>
      </c>
      <c r="J101" s="18">
        <f t="shared" si="29"/>
        <v>128219.31</v>
      </c>
      <c r="K101" s="28">
        <f t="shared" si="33"/>
        <v>99.939612199999999</v>
      </c>
      <c r="L101" s="28">
        <f t="shared" si="34"/>
        <v>102.5039984</v>
      </c>
      <c r="M101" s="29">
        <f t="shared" si="35"/>
        <v>4996980.6100000003</v>
      </c>
      <c r="N101" s="29">
        <f t="shared" si="36"/>
        <v>5125199.92</v>
      </c>
    </row>
    <row r="102" spans="1:14" x14ac:dyDescent="0.15">
      <c r="A102" s="7">
        <f t="shared" si="26"/>
        <v>42846</v>
      </c>
      <c r="B102" s="10">
        <f t="shared" si="27"/>
        <v>4996980.6108274944</v>
      </c>
      <c r="C102" s="25">
        <f t="shared" si="30"/>
        <v>616.43835616438378</v>
      </c>
      <c r="D102" s="25">
        <f t="shared" si="31"/>
        <v>635.48001931720501</v>
      </c>
      <c r="E102" s="3">
        <f t="shared" si="24"/>
        <v>19.041663152821229</v>
      </c>
      <c r="F102" s="3">
        <f t="shared" si="25"/>
        <v>4996999.6524906475</v>
      </c>
      <c r="G102" s="26">
        <f t="shared" si="32"/>
        <v>4996999.6500000004</v>
      </c>
      <c r="I102" s="18">
        <f t="shared" si="28"/>
        <v>2126.2418654204621</v>
      </c>
      <c r="J102" s="18">
        <f t="shared" si="29"/>
        <v>128835.75</v>
      </c>
      <c r="K102" s="28">
        <f t="shared" si="33"/>
        <v>99.939993000000001</v>
      </c>
      <c r="L102" s="28">
        <f t="shared" si="34"/>
        <v>102.51670799999999</v>
      </c>
      <c r="M102" s="29">
        <f t="shared" si="35"/>
        <v>4996999.6500000004</v>
      </c>
      <c r="N102" s="29">
        <f t="shared" si="36"/>
        <v>5125835.4000000004</v>
      </c>
    </row>
    <row r="103" spans="1:14" x14ac:dyDescent="0.15">
      <c r="A103" s="7">
        <f t="shared" si="26"/>
        <v>42847</v>
      </c>
      <c r="B103" s="10">
        <f t="shared" si="27"/>
        <v>4996999.6524906475</v>
      </c>
      <c r="C103" s="25">
        <f t="shared" si="30"/>
        <v>616.43835616438378</v>
      </c>
      <c r="D103" s="25">
        <f t="shared" si="31"/>
        <v>635.48244089883815</v>
      </c>
      <c r="E103" s="3">
        <f t="shared" si="24"/>
        <v>19.044084734454373</v>
      </c>
      <c r="F103" s="3">
        <f t="shared" si="25"/>
        <v>4997018.6965753818</v>
      </c>
      <c r="G103" s="26">
        <f t="shared" si="32"/>
        <v>4997018.7</v>
      </c>
      <c r="I103" s="18">
        <f t="shared" si="28"/>
        <v>2145.2859501549165</v>
      </c>
      <c r="J103" s="18">
        <f t="shared" si="29"/>
        <v>129452.19</v>
      </c>
      <c r="K103" s="28">
        <f t="shared" si="33"/>
        <v>99.940373999999991</v>
      </c>
      <c r="L103" s="28">
        <f t="shared" si="34"/>
        <v>102.52941779999999</v>
      </c>
      <c r="M103" s="29">
        <f t="shared" si="35"/>
        <v>4997018.6999999993</v>
      </c>
      <c r="N103" s="29">
        <f t="shared" si="36"/>
        <v>5126470.8899999997</v>
      </c>
    </row>
    <row r="104" spans="1:14" x14ac:dyDescent="0.15">
      <c r="A104" s="7">
        <f t="shared" si="26"/>
        <v>42848</v>
      </c>
      <c r="B104" s="10">
        <f t="shared" si="27"/>
        <v>4997018.6965753818</v>
      </c>
      <c r="C104" s="25">
        <f t="shared" si="30"/>
        <v>616.43835616438378</v>
      </c>
      <c r="D104" s="25">
        <f t="shared" si="31"/>
        <v>635.48486278843052</v>
      </c>
      <c r="E104" s="3">
        <f t="shared" si="24"/>
        <v>19.046506624046742</v>
      </c>
      <c r="F104" s="3">
        <f t="shared" si="25"/>
        <v>4997037.7430820055</v>
      </c>
      <c r="G104" s="26">
        <f t="shared" si="32"/>
        <v>4997037.74</v>
      </c>
      <c r="I104" s="18">
        <f t="shared" si="28"/>
        <v>2164.3324567789632</v>
      </c>
      <c r="J104" s="18">
        <f t="shared" si="29"/>
        <v>130068.63</v>
      </c>
      <c r="K104" s="28">
        <f t="shared" si="33"/>
        <v>99.940754800000008</v>
      </c>
      <c r="L104" s="28">
        <f t="shared" si="34"/>
        <v>102.54212740000001</v>
      </c>
      <c r="M104" s="29">
        <f t="shared" si="35"/>
        <v>4997037.74</v>
      </c>
      <c r="N104" s="29">
        <f t="shared" si="36"/>
        <v>5127106.370000001</v>
      </c>
    </row>
    <row r="105" spans="1:14" x14ac:dyDescent="0.15">
      <c r="A105" s="7">
        <f t="shared" si="26"/>
        <v>42849</v>
      </c>
      <c r="B105" s="10">
        <f t="shared" si="27"/>
        <v>4997037.7430820055</v>
      </c>
      <c r="C105" s="25">
        <f t="shared" si="30"/>
        <v>616.43835616438378</v>
      </c>
      <c r="D105" s="25">
        <f t="shared" si="31"/>
        <v>635.48728498602134</v>
      </c>
      <c r="E105" s="3">
        <f t="shared" si="24"/>
        <v>19.04892882163756</v>
      </c>
      <c r="F105" s="3">
        <f t="shared" si="25"/>
        <v>4997056.792010827</v>
      </c>
      <c r="G105" s="26">
        <f t="shared" si="32"/>
        <v>4997056.79</v>
      </c>
      <c r="I105" s="18">
        <f t="shared" si="28"/>
        <v>2183.3813856006009</v>
      </c>
      <c r="J105" s="18">
        <f t="shared" si="29"/>
        <v>130685.07</v>
      </c>
      <c r="K105" s="28">
        <f t="shared" si="33"/>
        <v>99.941135799999998</v>
      </c>
      <c r="L105" s="28">
        <f t="shared" si="34"/>
        <v>102.55483719999999</v>
      </c>
      <c r="M105" s="29">
        <f t="shared" si="35"/>
        <v>4997056.79</v>
      </c>
      <c r="N105" s="29">
        <f t="shared" si="36"/>
        <v>5127741.8600000003</v>
      </c>
    </row>
    <row r="106" spans="1:14" x14ac:dyDescent="0.15">
      <c r="A106" s="7">
        <f t="shared" si="26"/>
        <v>42850</v>
      </c>
      <c r="B106" s="10">
        <f t="shared" si="27"/>
        <v>4997056.792010827</v>
      </c>
      <c r="C106" s="25">
        <f t="shared" si="30"/>
        <v>616.43835616438378</v>
      </c>
      <c r="D106" s="25">
        <f t="shared" si="31"/>
        <v>635.48970749164994</v>
      </c>
      <c r="E106" s="3">
        <f t="shared" si="24"/>
        <v>19.051351327266161</v>
      </c>
      <c r="F106" s="3">
        <f t="shared" si="25"/>
        <v>4997075.8433621544</v>
      </c>
      <c r="G106" s="26">
        <f t="shared" si="32"/>
        <v>4997075.84</v>
      </c>
      <c r="I106" s="18">
        <f t="shared" si="28"/>
        <v>2202.4327369278672</v>
      </c>
      <c r="J106" s="18">
        <f t="shared" si="29"/>
        <v>131301.51</v>
      </c>
      <c r="K106" s="28">
        <f t="shared" si="33"/>
        <v>99.941516800000002</v>
      </c>
      <c r="L106" s="28">
        <f t="shared" si="34"/>
        <v>102.567547</v>
      </c>
      <c r="M106" s="29">
        <f t="shared" si="35"/>
        <v>4997075.84</v>
      </c>
      <c r="N106" s="29">
        <f t="shared" si="36"/>
        <v>5128377.3499999996</v>
      </c>
    </row>
    <row r="107" spans="1:14" x14ac:dyDescent="0.15">
      <c r="A107" s="7">
        <f t="shared" si="26"/>
        <v>42851</v>
      </c>
      <c r="B107" s="10">
        <f t="shared" si="27"/>
        <v>4997075.8433621544</v>
      </c>
      <c r="C107" s="25">
        <f t="shared" si="30"/>
        <v>616.43835616438378</v>
      </c>
      <c r="D107" s="25">
        <f t="shared" si="31"/>
        <v>635.49213030535532</v>
      </c>
      <c r="E107" s="3">
        <f t="shared" si="24"/>
        <v>19.053774140971541</v>
      </c>
      <c r="F107" s="3">
        <f t="shared" si="25"/>
        <v>4997094.8971362952</v>
      </c>
      <c r="G107" s="26">
        <f t="shared" si="32"/>
        <v>4997094.9000000004</v>
      </c>
      <c r="I107" s="18">
        <f t="shared" si="28"/>
        <v>2221.4865110688388</v>
      </c>
      <c r="J107" s="18">
        <f t="shared" si="29"/>
        <v>131917.95000000001</v>
      </c>
      <c r="K107" s="28">
        <f t="shared" si="33"/>
        <v>99.941898000000009</v>
      </c>
      <c r="L107" s="28">
        <f t="shared" si="34"/>
        <v>102.580257</v>
      </c>
      <c r="M107" s="29">
        <f t="shared" si="35"/>
        <v>4997094.9000000004</v>
      </c>
      <c r="N107" s="29">
        <f t="shared" si="36"/>
        <v>5129012.8499999996</v>
      </c>
    </row>
    <row r="108" spans="1:14" x14ac:dyDescent="0.15">
      <c r="A108" s="7">
        <f t="shared" si="26"/>
        <v>42852</v>
      </c>
      <c r="B108" s="10">
        <f t="shared" si="27"/>
        <v>4997094.8971362952</v>
      </c>
      <c r="C108" s="25">
        <f t="shared" si="30"/>
        <v>616.43835616438378</v>
      </c>
      <c r="D108" s="25">
        <f t="shared" si="31"/>
        <v>635.4945534271767</v>
      </c>
      <c r="E108" s="3">
        <f t="shared" si="24"/>
        <v>19.056197262792921</v>
      </c>
      <c r="F108" s="3">
        <f t="shared" si="25"/>
        <v>4997113.9533335576</v>
      </c>
      <c r="G108" s="26">
        <f t="shared" si="32"/>
        <v>4997113.95</v>
      </c>
      <c r="I108" s="18">
        <f t="shared" si="28"/>
        <v>2240.5427083316317</v>
      </c>
      <c r="J108" s="18">
        <f t="shared" si="29"/>
        <v>132534.39000000001</v>
      </c>
      <c r="K108" s="28">
        <f t="shared" si="33"/>
        <v>99.942278999999999</v>
      </c>
      <c r="L108" s="28">
        <f t="shared" si="34"/>
        <v>102.5929668</v>
      </c>
      <c r="M108" s="29">
        <f t="shared" si="35"/>
        <v>4997113.95</v>
      </c>
      <c r="N108" s="29">
        <f t="shared" si="36"/>
        <v>5129648.34</v>
      </c>
    </row>
    <row r="109" spans="1:14" x14ac:dyDescent="0.15">
      <c r="A109" s="7">
        <f t="shared" si="26"/>
        <v>42853</v>
      </c>
      <c r="B109" s="10">
        <f t="shared" si="27"/>
        <v>4997113.9533335576</v>
      </c>
      <c r="C109" s="25">
        <f t="shared" si="30"/>
        <v>616.43835616438378</v>
      </c>
      <c r="D109" s="25">
        <f t="shared" si="31"/>
        <v>635.49697685715319</v>
      </c>
      <c r="E109" s="3">
        <f t="shared" si="24"/>
        <v>19.058620692769409</v>
      </c>
      <c r="F109" s="3">
        <f t="shared" si="25"/>
        <v>4997133.0119542507</v>
      </c>
      <c r="G109" s="26">
        <f t="shared" si="32"/>
        <v>4997133.01</v>
      </c>
      <c r="I109" s="18">
        <f t="shared" si="28"/>
        <v>2259.6013290244009</v>
      </c>
      <c r="J109" s="18">
        <f t="shared" si="29"/>
        <v>133150.82999999999</v>
      </c>
      <c r="K109" s="28">
        <f t="shared" si="33"/>
        <v>99.942660200000006</v>
      </c>
      <c r="L109" s="28">
        <f t="shared" si="34"/>
        <v>102.60567680000001</v>
      </c>
      <c r="M109" s="29">
        <f t="shared" si="35"/>
        <v>4997133.01</v>
      </c>
      <c r="N109" s="29">
        <f t="shared" si="36"/>
        <v>5130283.8400000008</v>
      </c>
    </row>
    <row r="110" spans="1:14" x14ac:dyDescent="0.15">
      <c r="A110" s="7">
        <f t="shared" si="26"/>
        <v>42854</v>
      </c>
      <c r="B110" s="10">
        <f t="shared" si="27"/>
        <v>4997133.0119542507</v>
      </c>
      <c r="C110" s="25">
        <f t="shared" si="30"/>
        <v>616.43835616438378</v>
      </c>
      <c r="D110" s="25">
        <f t="shared" si="31"/>
        <v>635.49940059532423</v>
      </c>
      <c r="E110" s="3">
        <f t="shared" si="24"/>
        <v>19.061044430940456</v>
      </c>
      <c r="F110" s="3">
        <f t="shared" si="25"/>
        <v>4997152.072998682</v>
      </c>
      <c r="G110" s="26">
        <f t="shared" si="32"/>
        <v>4997152.07</v>
      </c>
      <c r="I110" s="18">
        <f t="shared" si="28"/>
        <v>2278.6623734553414</v>
      </c>
      <c r="J110" s="18">
        <f t="shared" si="29"/>
        <v>133767.26999999999</v>
      </c>
      <c r="K110" s="28">
        <f t="shared" si="33"/>
        <v>99.943041400000013</v>
      </c>
      <c r="L110" s="28">
        <f t="shared" si="34"/>
        <v>102.61838680000001</v>
      </c>
      <c r="M110" s="29">
        <f t="shared" si="35"/>
        <v>4997152.07</v>
      </c>
      <c r="N110" s="29">
        <f t="shared" si="36"/>
        <v>5130919.3400000008</v>
      </c>
    </row>
    <row r="111" spans="1:14" x14ac:dyDescent="0.15">
      <c r="A111" s="7">
        <f t="shared" si="26"/>
        <v>42855</v>
      </c>
      <c r="B111" s="10">
        <f t="shared" si="27"/>
        <v>4997152.072998682</v>
      </c>
      <c r="C111" s="25">
        <f t="shared" si="30"/>
        <v>616.43835616438378</v>
      </c>
      <c r="D111" s="25">
        <f t="shared" si="31"/>
        <v>635.50182464172883</v>
      </c>
      <c r="E111" s="3">
        <f t="shared" si="24"/>
        <v>19.063468477345054</v>
      </c>
      <c r="F111" s="3">
        <f t="shared" si="25"/>
        <v>4997171.1364671597</v>
      </c>
      <c r="G111" s="26">
        <f t="shared" si="32"/>
        <v>4997171.1399999997</v>
      </c>
      <c r="I111" s="18">
        <f t="shared" si="28"/>
        <v>2297.7258419326863</v>
      </c>
      <c r="J111" s="18">
        <f t="shared" si="29"/>
        <v>134383.71</v>
      </c>
      <c r="K111" s="28">
        <f t="shared" si="33"/>
        <v>99.943422799999993</v>
      </c>
      <c r="L111" s="28">
        <f t="shared" si="34"/>
        <v>102.631097</v>
      </c>
      <c r="M111" s="29">
        <f t="shared" si="35"/>
        <v>4997171.1399999997</v>
      </c>
      <c r="N111" s="29">
        <f t="shared" si="36"/>
        <v>5131554.8499999996</v>
      </c>
    </row>
    <row r="112" spans="1:14" x14ac:dyDescent="0.15">
      <c r="A112" s="7">
        <f t="shared" si="26"/>
        <v>42856</v>
      </c>
      <c r="B112" s="10">
        <f t="shared" si="27"/>
        <v>4997171.1364671597</v>
      </c>
      <c r="C112" s="25">
        <f t="shared" si="30"/>
        <v>616.43835616438378</v>
      </c>
      <c r="D112" s="25">
        <f t="shared" si="31"/>
        <v>635.50424899640609</v>
      </c>
      <c r="E112" s="3">
        <f t="shared" si="24"/>
        <v>19.065892832022314</v>
      </c>
      <c r="F112" s="3">
        <f t="shared" si="25"/>
        <v>4997190.2023599921</v>
      </c>
      <c r="G112" s="26">
        <f t="shared" si="32"/>
        <v>4997190.2</v>
      </c>
      <c r="I112" s="18">
        <f t="shared" si="28"/>
        <v>2316.7917347647085</v>
      </c>
      <c r="J112" s="18">
        <f t="shared" si="29"/>
        <v>135000.15</v>
      </c>
      <c r="K112" s="28">
        <f t="shared" si="33"/>
        <v>99.943804</v>
      </c>
      <c r="L112" s="28">
        <f t="shared" si="34"/>
        <v>102.643807</v>
      </c>
      <c r="M112" s="29">
        <f t="shared" si="35"/>
        <v>4997190.2</v>
      </c>
      <c r="N112" s="29">
        <f t="shared" si="36"/>
        <v>5132190.3499999996</v>
      </c>
    </row>
    <row r="113" spans="1:14" x14ac:dyDescent="0.15">
      <c r="A113" s="7">
        <f t="shared" si="26"/>
        <v>42857</v>
      </c>
      <c r="B113" s="10">
        <f t="shared" si="27"/>
        <v>4997190.2023599921</v>
      </c>
      <c r="C113" s="25">
        <f t="shared" si="30"/>
        <v>616.43835616438378</v>
      </c>
      <c r="D113" s="25">
        <f t="shared" si="31"/>
        <v>635.50667365939546</v>
      </c>
      <c r="E113" s="3">
        <f t="shared" si="24"/>
        <v>19.068317495011684</v>
      </c>
      <c r="F113" s="3">
        <f t="shared" si="25"/>
        <v>4997209.2706774874</v>
      </c>
      <c r="G113" s="26">
        <f t="shared" si="32"/>
        <v>4997209.2699999996</v>
      </c>
      <c r="I113" s="18">
        <f t="shared" si="28"/>
        <v>2335.8600522597203</v>
      </c>
      <c r="J113" s="18">
        <f t="shared" si="29"/>
        <v>135616.59</v>
      </c>
      <c r="K113" s="28">
        <f t="shared" si="33"/>
        <v>99.944185399999995</v>
      </c>
      <c r="L113" s="28">
        <f t="shared" si="34"/>
        <v>102.6565172</v>
      </c>
      <c r="M113" s="29">
        <f t="shared" si="35"/>
        <v>4997209.2699999996</v>
      </c>
      <c r="N113" s="29">
        <f t="shared" si="36"/>
        <v>5132825.8600000003</v>
      </c>
    </row>
    <row r="114" spans="1:14" x14ac:dyDescent="0.15">
      <c r="A114" s="7">
        <f t="shared" si="26"/>
        <v>42858</v>
      </c>
      <c r="B114" s="10">
        <f t="shared" si="27"/>
        <v>4997209.2706774874</v>
      </c>
      <c r="C114" s="25">
        <f t="shared" si="30"/>
        <v>616.43835616438378</v>
      </c>
      <c r="D114" s="25">
        <f t="shared" si="31"/>
        <v>635.50909863073593</v>
      </c>
      <c r="E114" s="3">
        <f t="shared" si="24"/>
        <v>19.070742466352158</v>
      </c>
      <c r="F114" s="3">
        <f t="shared" si="25"/>
        <v>4997228.3414199539</v>
      </c>
      <c r="G114" s="26">
        <f t="shared" si="32"/>
        <v>4997228.34</v>
      </c>
      <c r="I114" s="18">
        <f t="shared" si="28"/>
        <v>2354.9307947260722</v>
      </c>
      <c r="J114" s="18">
        <f t="shared" si="29"/>
        <v>136233.03</v>
      </c>
      <c r="K114" s="28">
        <f t="shared" si="33"/>
        <v>99.944566800000004</v>
      </c>
      <c r="L114" s="28">
        <f t="shared" si="34"/>
        <v>102.66922740000001</v>
      </c>
      <c r="M114" s="29">
        <f t="shared" si="35"/>
        <v>4997228.34</v>
      </c>
      <c r="N114" s="29">
        <f t="shared" si="36"/>
        <v>5133461.370000001</v>
      </c>
    </row>
    <row r="115" spans="1:14" x14ac:dyDescent="0.15">
      <c r="A115" s="7">
        <f t="shared" si="26"/>
        <v>42859</v>
      </c>
      <c r="B115" s="10">
        <f t="shared" si="27"/>
        <v>4997228.3414199539</v>
      </c>
      <c r="C115" s="25">
        <f t="shared" si="30"/>
        <v>616.43835616438378</v>
      </c>
      <c r="D115" s="25">
        <f t="shared" si="31"/>
        <v>635.51152391046685</v>
      </c>
      <c r="E115" s="3">
        <f t="shared" si="24"/>
        <v>19.073167746083072</v>
      </c>
      <c r="F115" s="3">
        <f t="shared" si="25"/>
        <v>4997247.4145876998</v>
      </c>
      <c r="G115" s="26">
        <f t="shared" si="32"/>
        <v>4997247.41</v>
      </c>
      <c r="I115" s="18">
        <f t="shared" si="28"/>
        <v>2374.0039624721553</v>
      </c>
      <c r="J115" s="18">
        <f t="shared" si="29"/>
        <v>136849.47</v>
      </c>
      <c r="K115" s="28">
        <f t="shared" si="33"/>
        <v>99.944948199999999</v>
      </c>
      <c r="L115" s="28">
        <f t="shared" si="34"/>
        <v>102.6819376</v>
      </c>
      <c r="M115" s="29">
        <f t="shared" si="35"/>
        <v>4997247.41</v>
      </c>
      <c r="N115" s="29">
        <f t="shared" si="36"/>
        <v>5134096.88</v>
      </c>
    </row>
    <row r="116" spans="1:14" x14ac:dyDescent="0.15">
      <c r="A116" s="7">
        <f t="shared" si="26"/>
        <v>42860</v>
      </c>
      <c r="B116" s="10">
        <f t="shared" si="27"/>
        <v>4997247.4145876998</v>
      </c>
      <c r="C116" s="25">
        <f t="shared" si="30"/>
        <v>616.43835616438378</v>
      </c>
      <c r="D116" s="25">
        <f t="shared" si="31"/>
        <v>635.51394949862731</v>
      </c>
      <c r="E116" s="3">
        <f t="shared" si="24"/>
        <v>19.075593334243536</v>
      </c>
      <c r="F116" s="3">
        <f t="shared" si="25"/>
        <v>4997266.4901810344</v>
      </c>
      <c r="G116" s="26">
        <f t="shared" si="32"/>
        <v>4997266.49</v>
      </c>
      <c r="I116" s="18">
        <f t="shared" si="28"/>
        <v>2393.0795558063987</v>
      </c>
      <c r="J116" s="18">
        <f t="shared" si="29"/>
        <v>137465.91</v>
      </c>
      <c r="K116" s="28">
        <f t="shared" si="33"/>
        <v>99.94532980000001</v>
      </c>
      <c r="L116" s="28">
        <f t="shared" si="34"/>
        <v>102.69464800000002</v>
      </c>
      <c r="M116" s="29">
        <f t="shared" si="35"/>
        <v>4997266.49</v>
      </c>
      <c r="N116" s="29">
        <f t="shared" si="36"/>
        <v>5134732.4000000004</v>
      </c>
    </row>
    <row r="117" spans="1:14" x14ac:dyDescent="0.15">
      <c r="A117" s="7">
        <f t="shared" si="26"/>
        <v>42861</v>
      </c>
      <c r="B117" s="10">
        <f t="shared" si="27"/>
        <v>4997266.4901810344</v>
      </c>
      <c r="C117" s="25">
        <f t="shared" si="30"/>
        <v>616.43835616438378</v>
      </c>
      <c r="D117" s="25">
        <f t="shared" si="31"/>
        <v>635.51637539525666</v>
      </c>
      <c r="E117" s="3">
        <f t="shared" si="24"/>
        <v>19.078019230872883</v>
      </c>
      <c r="F117" s="3">
        <f t="shared" si="25"/>
        <v>4997285.5682002651</v>
      </c>
      <c r="G117" s="26">
        <f t="shared" si="32"/>
        <v>4997285.57</v>
      </c>
      <c r="I117" s="18">
        <f t="shared" si="28"/>
        <v>2412.1575750372717</v>
      </c>
      <c r="J117" s="18">
        <f t="shared" si="29"/>
        <v>138082.35</v>
      </c>
      <c r="K117" s="28">
        <f t="shared" si="33"/>
        <v>99.945711400000008</v>
      </c>
      <c r="L117" s="28">
        <f t="shared" si="34"/>
        <v>102.7073584</v>
      </c>
      <c r="M117" s="29">
        <f t="shared" si="35"/>
        <v>4997285.57</v>
      </c>
      <c r="N117" s="29">
        <f t="shared" si="36"/>
        <v>5135367.92</v>
      </c>
    </row>
    <row r="118" spans="1:14" x14ac:dyDescent="0.15">
      <c r="A118" s="7">
        <f t="shared" si="26"/>
        <v>42862</v>
      </c>
      <c r="B118" s="10">
        <f t="shared" si="27"/>
        <v>4997285.5682002651</v>
      </c>
      <c r="C118" s="25">
        <f t="shared" si="30"/>
        <v>616.43835616438378</v>
      </c>
      <c r="D118" s="25">
        <f t="shared" si="31"/>
        <v>635.518801600394</v>
      </c>
      <c r="E118" s="3">
        <f t="shared" si="24"/>
        <v>19.080445436010223</v>
      </c>
      <c r="F118" s="3">
        <f t="shared" si="25"/>
        <v>4997304.6486457009</v>
      </c>
      <c r="G118" s="26">
        <f t="shared" si="32"/>
        <v>4997304.6500000004</v>
      </c>
      <c r="I118" s="18">
        <f t="shared" si="28"/>
        <v>2431.2380204732817</v>
      </c>
      <c r="J118" s="18">
        <f t="shared" si="29"/>
        <v>138698.79</v>
      </c>
      <c r="K118" s="28">
        <f t="shared" si="33"/>
        <v>99.946093000000005</v>
      </c>
      <c r="L118" s="28">
        <f t="shared" si="34"/>
        <v>102.72006880000001</v>
      </c>
      <c r="M118" s="29">
        <f t="shared" si="35"/>
        <v>4997304.6500000004</v>
      </c>
      <c r="N118" s="29">
        <f t="shared" si="36"/>
        <v>5136003.4400000004</v>
      </c>
    </row>
    <row r="119" spans="1:14" x14ac:dyDescent="0.15">
      <c r="A119" s="7">
        <f t="shared" si="26"/>
        <v>42863</v>
      </c>
      <c r="B119" s="10">
        <f t="shared" si="27"/>
        <v>4997304.6486457009</v>
      </c>
      <c r="C119" s="25">
        <f t="shared" si="30"/>
        <v>616.43835616438378</v>
      </c>
      <c r="D119" s="25">
        <f t="shared" si="31"/>
        <v>635.52122811407867</v>
      </c>
      <c r="E119" s="3">
        <f t="shared" si="24"/>
        <v>19.082871949694891</v>
      </c>
      <c r="F119" s="3">
        <f t="shared" si="25"/>
        <v>4997323.7315176502</v>
      </c>
      <c r="G119" s="26">
        <f t="shared" si="32"/>
        <v>4997323.7300000004</v>
      </c>
      <c r="I119" s="18">
        <f t="shared" si="28"/>
        <v>2450.3208924229766</v>
      </c>
      <c r="J119" s="18">
        <f t="shared" si="29"/>
        <v>139315.23000000001</v>
      </c>
      <c r="K119" s="28">
        <f t="shared" si="33"/>
        <v>99.946474600000016</v>
      </c>
      <c r="L119" s="28">
        <f t="shared" si="34"/>
        <v>102.73277920000001</v>
      </c>
      <c r="M119" s="29">
        <f t="shared" si="35"/>
        <v>4997323.7300000004</v>
      </c>
      <c r="N119" s="29">
        <f t="shared" si="36"/>
        <v>5136638.9600000009</v>
      </c>
    </row>
    <row r="120" spans="1:14" x14ac:dyDescent="0.15">
      <c r="A120" s="7">
        <f t="shared" si="26"/>
        <v>42864</v>
      </c>
      <c r="B120" s="10">
        <f t="shared" si="27"/>
        <v>4997323.7315176502</v>
      </c>
      <c r="C120" s="25">
        <f t="shared" si="30"/>
        <v>616.43835616438378</v>
      </c>
      <c r="D120" s="25">
        <f t="shared" si="31"/>
        <v>635.52365493634977</v>
      </c>
      <c r="E120" s="3">
        <f t="shared" si="24"/>
        <v>19.085298771965995</v>
      </c>
      <c r="F120" s="3">
        <f t="shared" si="25"/>
        <v>4997342.8168164222</v>
      </c>
      <c r="G120" s="26">
        <f t="shared" si="32"/>
        <v>4997342.82</v>
      </c>
      <c r="I120" s="18">
        <f t="shared" si="28"/>
        <v>2469.4061911949425</v>
      </c>
      <c r="J120" s="18">
        <f t="shared" si="29"/>
        <v>139931.67000000001</v>
      </c>
      <c r="K120" s="28">
        <f t="shared" si="33"/>
        <v>99.946856400000001</v>
      </c>
      <c r="L120" s="28">
        <f t="shared" si="34"/>
        <v>102.7454898</v>
      </c>
      <c r="M120" s="29">
        <f t="shared" si="35"/>
        <v>4997342.82</v>
      </c>
      <c r="N120" s="29">
        <f t="shared" si="36"/>
        <v>5137274.49</v>
      </c>
    </row>
    <row r="121" spans="1:14" x14ac:dyDescent="0.15">
      <c r="A121" s="7">
        <f t="shared" si="26"/>
        <v>42865</v>
      </c>
      <c r="B121" s="10">
        <f t="shared" si="27"/>
        <v>4997342.8168164222</v>
      </c>
      <c r="C121" s="25">
        <f t="shared" si="30"/>
        <v>616.43835616438378</v>
      </c>
      <c r="D121" s="25">
        <f t="shared" si="31"/>
        <v>635.52608206724688</v>
      </c>
      <c r="E121" s="3">
        <f t="shared" si="24"/>
        <v>19.087725902863099</v>
      </c>
      <c r="F121" s="3">
        <f t="shared" si="25"/>
        <v>4997361.9045423251</v>
      </c>
      <c r="G121" s="26">
        <f t="shared" si="32"/>
        <v>4997361.9000000004</v>
      </c>
      <c r="I121" s="18">
        <f t="shared" si="28"/>
        <v>2488.4939170978055</v>
      </c>
      <c r="J121" s="18">
        <f t="shared" si="29"/>
        <v>140548.10999999999</v>
      </c>
      <c r="K121" s="28">
        <f t="shared" si="33"/>
        <v>99.947237999999999</v>
      </c>
      <c r="L121" s="28">
        <f t="shared" si="34"/>
        <v>102.7582002</v>
      </c>
      <c r="M121" s="29">
        <f t="shared" si="35"/>
        <v>4997361.9000000004</v>
      </c>
      <c r="N121" s="29">
        <f t="shared" si="36"/>
        <v>5137910.01</v>
      </c>
    </row>
    <row r="122" spans="1:14" x14ac:dyDescent="0.15">
      <c r="A122" s="7">
        <f t="shared" si="26"/>
        <v>42866</v>
      </c>
      <c r="B122" s="10">
        <f t="shared" si="27"/>
        <v>4997361.9045423251</v>
      </c>
      <c r="C122" s="25">
        <f t="shared" si="30"/>
        <v>616.43835616438378</v>
      </c>
      <c r="D122" s="25">
        <f t="shared" si="31"/>
        <v>635.52850950680886</v>
      </c>
      <c r="E122" s="3">
        <f t="shared" si="24"/>
        <v>19.090153342425083</v>
      </c>
      <c r="F122" s="3">
        <f t="shared" si="25"/>
        <v>4997380.9946956672</v>
      </c>
      <c r="G122" s="26">
        <f t="shared" si="32"/>
        <v>4997380.99</v>
      </c>
      <c r="I122" s="18">
        <f t="shared" si="28"/>
        <v>2507.5840704402308</v>
      </c>
      <c r="J122" s="18">
        <f t="shared" si="29"/>
        <v>141164.54999999999</v>
      </c>
      <c r="K122" s="28">
        <f t="shared" si="33"/>
        <v>99.947619800000012</v>
      </c>
      <c r="L122" s="28">
        <f t="shared" si="34"/>
        <v>102.77091080000001</v>
      </c>
      <c r="M122" s="29">
        <f t="shared" si="35"/>
        <v>4997380.99</v>
      </c>
      <c r="N122" s="29">
        <f t="shared" si="36"/>
        <v>5138545.540000001</v>
      </c>
    </row>
    <row r="123" spans="1:14" x14ac:dyDescent="0.15">
      <c r="A123" s="7">
        <f t="shared" si="26"/>
        <v>42867</v>
      </c>
      <c r="B123" s="10">
        <f t="shared" si="27"/>
        <v>4997380.9946956672</v>
      </c>
      <c r="C123" s="25">
        <f t="shared" si="30"/>
        <v>616.43835616438378</v>
      </c>
      <c r="D123" s="25">
        <f t="shared" si="31"/>
        <v>635.53093725507517</v>
      </c>
      <c r="E123" s="3">
        <f t="shared" si="24"/>
        <v>19.092581090691397</v>
      </c>
      <c r="F123" s="3">
        <f t="shared" si="25"/>
        <v>4997400.0872767577</v>
      </c>
      <c r="G123" s="26">
        <f t="shared" si="32"/>
        <v>4997400.09</v>
      </c>
      <c r="I123" s="18">
        <f t="shared" si="28"/>
        <v>2526.6766515309223</v>
      </c>
      <c r="J123" s="18">
        <f t="shared" si="29"/>
        <v>141780.99</v>
      </c>
      <c r="K123" s="28">
        <f t="shared" si="33"/>
        <v>99.9480018</v>
      </c>
      <c r="L123" s="28">
        <f t="shared" si="34"/>
        <v>102.7836216</v>
      </c>
      <c r="M123" s="29">
        <f t="shared" si="35"/>
        <v>4997400.09</v>
      </c>
      <c r="N123" s="29">
        <f t="shared" si="36"/>
        <v>5139181.08</v>
      </c>
    </row>
    <row r="124" spans="1:14" x14ac:dyDescent="0.15">
      <c r="A124" s="7">
        <f t="shared" si="26"/>
        <v>42868</v>
      </c>
      <c r="B124" s="10">
        <f t="shared" si="27"/>
        <v>4997400.0872767577</v>
      </c>
      <c r="C124" s="25">
        <f t="shared" si="30"/>
        <v>616.43835616438378</v>
      </c>
      <c r="D124" s="25">
        <f t="shared" si="31"/>
        <v>635.53336531208504</v>
      </c>
      <c r="E124" s="3">
        <f t="shared" si="24"/>
        <v>19.095009147701262</v>
      </c>
      <c r="F124" s="3">
        <f t="shared" si="25"/>
        <v>4997419.1822859058</v>
      </c>
      <c r="G124" s="26">
        <f t="shared" si="32"/>
        <v>4997419.18</v>
      </c>
      <c r="I124" s="18">
        <f t="shared" si="28"/>
        <v>2545.7716606786234</v>
      </c>
      <c r="J124" s="18">
        <f t="shared" si="29"/>
        <v>142397.43</v>
      </c>
      <c r="K124" s="28">
        <f t="shared" si="33"/>
        <v>99.948383599999985</v>
      </c>
      <c r="L124" s="28">
        <f t="shared" si="34"/>
        <v>102.79633219999998</v>
      </c>
      <c r="M124" s="29">
        <f t="shared" si="35"/>
        <v>4997419.18</v>
      </c>
      <c r="N124" s="29">
        <f t="shared" si="36"/>
        <v>5139816.6099999985</v>
      </c>
    </row>
    <row r="125" spans="1:14" x14ac:dyDescent="0.15">
      <c r="A125" s="7">
        <f t="shared" si="26"/>
        <v>42869</v>
      </c>
      <c r="B125" s="10">
        <f t="shared" si="27"/>
        <v>4997419.1822859058</v>
      </c>
      <c r="C125" s="25">
        <f t="shared" si="30"/>
        <v>616.43835616438378</v>
      </c>
      <c r="D125" s="25">
        <f t="shared" si="31"/>
        <v>635.53579367787779</v>
      </c>
      <c r="E125" s="3">
        <f t="shared" si="24"/>
        <v>19.097437513494015</v>
      </c>
      <c r="F125" s="3">
        <f t="shared" si="25"/>
        <v>4997438.2797234189</v>
      </c>
      <c r="G125" s="26">
        <f t="shared" si="32"/>
        <v>4997438.28</v>
      </c>
      <c r="I125" s="18">
        <f t="shared" si="28"/>
        <v>2564.8690981921172</v>
      </c>
      <c r="J125" s="18">
        <f t="shared" si="29"/>
        <v>143013.87</v>
      </c>
      <c r="K125" s="28">
        <f t="shared" si="33"/>
        <v>99.948765600000002</v>
      </c>
      <c r="L125" s="28">
        <f t="shared" si="34"/>
        <v>102.809043</v>
      </c>
      <c r="M125" s="29">
        <f t="shared" si="35"/>
        <v>4997438.28</v>
      </c>
      <c r="N125" s="29">
        <f t="shared" si="36"/>
        <v>5140452.1500000004</v>
      </c>
    </row>
    <row r="126" spans="1:14" x14ac:dyDescent="0.15">
      <c r="A126" s="7">
        <f t="shared" si="26"/>
        <v>42870</v>
      </c>
      <c r="B126" s="10">
        <f t="shared" si="27"/>
        <v>4997438.2797234189</v>
      </c>
      <c r="C126" s="25">
        <f t="shared" si="30"/>
        <v>616.43835616438378</v>
      </c>
      <c r="D126" s="25">
        <f t="shared" si="31"/>
        <v>635.53822235249243</v>
      </c>
      <c r="E126" s="3">
        <f t="shared" si="24"/>
        <v>19.099866188108649</v>
      </c>
      <c r="F126" s="3">
        <f t="shared" si="25"/>
        <v>4997457.379589607</v>
      </c>
      <c r="G126" s="26">
        <f t="shared" si="32"/>
        <v>4997457.38</v>
      </c>
      <c r="I126" s="18">
        <f t="shared" si="28"/>
        <v>2583.9689643802258</v>
      </c>
      <c r="J126" s="18">
        <f t="shared" si="29"/>
        <v>143630.31</v>
      </c>
      <c r="K126" s="28">
        <f t="shared" si="33"/>
        <v>99.949147600000003</v>
      </c>
      <c r="L126" s="28">
        <f t="shared" si="34"/>
        <v>102.82175380000001</v>
      </c>
      <c r="M126" s="29">
        <f t="shared" si="35"/>
        <v>4997457.38</v>
      </c>
      <c r="N126" s="29">
        <f t="shared" si="36"/>
        <v>5141087.6900000004</v>
      </c>
    </row>
    <row r="127" spans="1:14" x14ac:dyDescent="0.15">
      <c r="A127" s="7">
        <f t="shared" si="26"/>
        <v>42871</v>
      </c>
      <c r="B127" s="10">
        <f t="shared" si="27"/>
        <v>4997457.379589607</v>
      </c>
      <c r="C127" s="25">
        <f t="shared" si="30"/>
        <v>616.43835616438378</v>
      </c>
      <c r="D127" s="25">
        <f t="shared" si="31"/>
        <v>635.54065133596862</v>
      </c>
      <c r="E127" s="3">
        <f t="shared" si="24"/>
        <v>19.102295171584842</v>
      </c>
      <c r="F127" s="3">
        <f t="shared" si="25"/>
        <v>4997476.4818847785</v>
      </c>
      <c r="G127" s="26">
        <f t="shared" si="32"/>
        <v>4997476.4800000004</v>
      </c>
      <c r="I127" s="18">
        <f t="shared" si="28"/>
        <v>2603.0712595518107</v>
      </c>
      <c r="J127" s="18">
        <f t="shared" si="29"/>
        <v>144246.75</v>
      </c>
      <c r="K127" s="28">
        <f t="shared" si="33"/>
        <v>99.949529600000005</v>
      </c>
      <c r="L127" s="28">
        <f t="shared" si="34"/>
        <v>102.8344646</v>
      </c>
      <c r="M127" s="29">
        <f t="shared" si="35"/>
        <v>4997476.4800000004</v>
      </c>
      <c r="N127" s="29">
        <f t="shared" si="36"/>
        <v>5141723.2300000004</v>
      </c>
    </row>
    <row r="128" spans="1:14" x14ac:dyDescent="0.15">
      <c r="A128" s="7">
        <f t="shared" si="26"/>
        <v>42872</v>
      </c>
      <c r="B128" s="10">
        <f t="shared" si="27"/>
        <v>4997476.4818847785</v>
      </c>
      <c r="C128" s="25">
        <f t="shared" si="30"/>
        <v>616.43835616438378</v>
      </c>
      <c r="D128" s="25">
        <f t="shared" si="31"/>
        <v>635.54308062834525</v>
      </c>
      <c r="E128" s="3">
        <f t="shared" si="24"/>
        <v>19.104724463961475</v>
      </c>
      <c r="F128" s="3">
        <f t="shared" si="25"/>
        <v>4997495.5866092425</v>
      </c>
      <c r="G128" s="26">
        <f t="shared" si="32"/>
        <v>4997495.59</v>
      </c>
      <c r="I128" s="18">
        <f t="shared" si="28"/>
        <v>2622.175984015772</v>
      </c>
      <c r="J128" s="18">
        <f t="shared" si="29"/>
        <v>144863.19</v>
      </c>
      <c r="K128" s="28">
        <f t="shared" si="33"/>
        <v>99.949911799999995</v>
      </c>
      <c r="L128" s="28">
        <f t="shared" si="34"/>
        <v>102.8471756</v>
      </c>
      <c r="M128" s="29">
        <f t="shared" si="35"/>
        <v>4997495.59</v>
      </c>
      <c r="N128" s="29">
        <f t="shared" si="36"/>
        <v>5142358.78</v>
      </c>
    </row>
    <row r="129" spans="1:14" x14ac:dyDescent="0.15">
      <c r="A129" s="7">
        <f t="shared" si="26"/>
        <v>42873</v>
      </c>
      <c r="B129" s="10">
        <f t="shared" si="27"/>
        <v>4997495.5866092425</v>
      </c>
      <c r="C129" s="25">
        <f t="shared" si="30"/>
        <v>616.43835616438378</v>
      </c>
      <c r="D129" s="25">
        <f t="shared" si="31"/>
        <v>635.545510229662</v>
      </c>
      <c r="E129" s="3">
        <f t="shared" si="24"/>
        <v>19.107154065278223</v>
      </c>
      <c r="F129" s="3">
        <f t="shared" si="25"/>
        <v>4997514.6937633082</v>
      </c>
      <c r="G129" s="26">
        <f t="shared" si="32"/>
        <v>4997514.6900000004</v>
      </c>
      <c r="I129" s="18">
        <f t="shared" si="28"/>
        <v>2641.2831380810503</v>
      </c>
      <c r="J129" s="18">
        <f t="shared" si="29"/>
        <v>145479.63</v>
      </c>
      <c r="K129" s="28">
        <f t="shared" si="33"/>
        <v>99.950293800000011</v>
      </c>
      <c r="L129" s="28">
        <f t="shared" si="34"/>
        <v>102.85988640000001</v>
      </c>
      <c r="M129" s="29">
        <f t="shared" si="35"/>
        <v>4997514.6900000004</v>
      </c>
      <c r="N129" s="29">
        <f t="shared" si="36"/>
        <v>5142994.32</v>
      </c>
    </row>
    <row r="130" spans="1:14" x14ac:dyDescent="0.15">
      <c r="A130" s="7">
        <f t="shared" si="26"/>
        <v>42874</v>
      </c>
      <c r="B130" s="10">
        <f t="shared" si="27"/>
        <v>4997514.6937633082</v>
      </c>
      <c r="C130" s="25">
        <f t="shared" si="30"/>
        <v>616.43835616438378</v>
      </c>
      <c r="D130" s="25">
        <f t="shared" si="31"/>
        <v>635.54794013995786</v>
      </c>
      <c r="E130" s="3">
        <f t="shared" si="24"/>
        <v>19.109583975574083</v>
      </c>
      <c r="F130" s="3">
        <f t="shared" si="25"/>
        <v>4997533.803347284</v>
      </c>
      <c r="G130" s="26">
        <f t="shared" si="32"/>
        <v>4997533.8</v>
      </c>
      <c r="I130" s="18">
        <f t="shared" si="28"/>
        <v>2660.3927220566243</v>
      </c>
      <c r="J130" s="18">
        <f t="shared" si="29"/>
        <v>146096.07</v>
      </c>
      <c r="K130" s="28">
        <f t="shared" si="33"/>
        <v>99.950675999999987</v>
      </c>
      <c r="L130" s="28">
        <f t="shared" si="34"/>
        <v>102.87259739999999</v>
      </c>
      <c r="M130" s="29">
        <f t="shared" si="35"/>
        <v>4997533.8</v>
      </c>
      <c r="N130" s="29">
        <f t="shared" si="36"/>
        <v>5143629.8699999992</v>
      </c>
    </row>
    <row r="131" spans="1:14" x14ac:dyDescent="0.15">
      <c r="A131" s="7">
        <f t="shared" si="26"/>
        <v>42875</v>
      </c>
      <c r="B131" s="10">
        <f t="shared" si="27"/>
        <v>4997533.803347284</v>
      </c>
      <c r="C131" s="25">
        <f t="shared" si="30"/>
        <v>616.43835616438378</v>
      </c>
      <c r="D131" s="25">
        <f t="shared" si="31"/>
        <v>635.55037035927228</v>
      </c>
      <c r="E131" s="3">
        <f t="shared" si="24"/>
        <v>19.112014194888502</v>
      </c>
      <c r="F131" s="3">
        <f t="shared" si="25"/>
        <v>4997552.9153614789</v>
      </c>
      <c r="G131" s="26">
        <f t="shared" si="32"/>
        <v>4997552.92</v>
      </c>
      <c r="I131" s="18">
        <f t="shared" si="28"/>
        <v>2679.5047362515129</v>
      </c>
      <c r="J131" s="18">
        <f t="shared" si="29"/>
        <v>146712.51</v>
      </c>
      <c r="K131" s="28">
        <f t="shared" si="33"/>
        <v>99.951058400000008</v>
      </c>
      <c r="L131" s="28">
        <f t="shared" si="34"/>
        <v>102.8853086</v>
      </c>
      <c r="M131" s="29">
        <f t="shared" si="35"/>
        <v>4997552.9200000009</v>
      </c>
      <c r="N131" s="29">
        <f t="shared" si="36"/>
        <v>5144265.43</v>
      </c>
    </row>
    <row r="132" spans="1:14" x14ac:dyDescent="0.15">
      <c r="A132" s="7">
        <f t="shared" si="26"/>
        <v>42876</v>
      </c>
      <c r="B132" s="10">
        <f t="shared" si="27"/>
        <v>4997552.9153614789</v>
      </c>
      <c r="C132" s="25">
        <f t="shared" si="30"/>
        <v>616.43835616438378</v>
      </c>
      <c r="D132" s="25">
        <f t="shared" si="31"/>
        <v>635.55280088764448</v>
      </c>
      <c r="E132" s="3">
        <f t="shared" si="24"/>
        <v>19.114444723260704</v>
      </c>
      <c r="F132" s="3">
        <f t="shared" si="25"/>
        <v>4997572.0298062023</v>
      </c>
      <c r="G132" s="26">
        <f t="shared" si="32"/>
        <v>4997572.03</v>
      </c>
      <c r="I132" s="18">
        <f t="shared" si="28"/>
        <v>2698.6191809747734</v>
      </c>
      <c r="J132" s="18">
        <f t="shared" si="29"/>
        <v>147328.95000000001</v>
      </c>
      <c r="K132" s="28">
        <f t="shared" si="33"/>
        <v>99.951440600000012</v>
      </c>
      <c r="L132" s="28">
        <f t="shared" si="34"/>
        <v>102.89801960000001</v>
      </c>
      <c r="M132" s="29">
        <f t="shared" si="35"/>
        <v>4997572.03</v>
      </c>
      <c r="N132" s="29">
        <f t="shared" si="36"/>
        <v>5144900.9800000004</v>
      </c>
    </row>
    <row r="133" spans="1:14" x14ac:dyDescent="0.15">
      <c r="A133" s="7">
        <f t="shared" si="26"/>
        <v>42877</v>
      </c>
      <c r="B133" s="10">
        <f t="shared" si="27"/>
        <v>4997572.0298062023</v>
      </c>
      <c r="C133" s="25">
        <f t="shared" si="30"/>
        <v>616.43835616438378</v>
      </c>
      <c r="D133" s="25">
        <f t="shared" si="31"/>
        <v>635.55523172511369</v>
      </c>
      <c r="E133" s="3">
        <f t="shared" si="24"/>
        <v>19.116875560729909</v>
      </c>
      <c r="F133" s="3">
        <f t="shared" si="25"/>
        <v>4997591.1466817632</v>
      </c>
      <c r="G133" s="26">
        <f t="shared" si="32"/>
        <v>4997591.1500000004</v>
      </c>
      <c r="I133" s="18">
        <f t="shared" si="28"/>
        <v>2717.7360565355034</v>
      </c>
      <c r="J133" s="18">
        <f t="shared" si="29"/>
        <v>147945.39000000001</v>
      </c>
      <c r="K133" s="28">
        <f t="shared" si="33"/>
        <v>99.951823000000005</v>
      </c>
      <c r="L133" s="28">
        <f t="shared" si="34"/>
        <v>102.91073080000001</v>
      </c>
      <c r="M133" s="29">
        <f t="shared" si="35"/>
        <v>4997591.1500000004</v>
      </c>
      <c r="N133" s="29">
        <f t="shared" si="36"/>
        <v>5145536.540000001</v>
      </c>
    </row>
    <row r="134" spans="1:14" x14ac:dyDescent="0.15">
      <c r="A134" s="7">
        <f t="shared" si="26"/>
        <v>42878</v>
      </c>
      <c r="B134" s="10">
        <f t="shared" si="27"/>
        <v>4997591.1466817632</v>
      </c>
      <c r="C134" s="25">
        <f t="shared" si="30"/>
        <v>616.43835616438378</v>
      </c>
      <c r="D134" s="25">
        <f t="shared" si="31"/>
        <v>635.55766287171946</v>
      </c>
      <c r="E134" s="3">
        <f t="shared" si="24"/>
        <v>19.119306707335681</v>
      </c>
      <c r="F134" s="3">
        <f t="shared" si="25"/>
        <v>4997610.265988471</v>
      </c>
      <c r="G134" s="26">
        <f t="shared" si="32"/>
        <v>4997610.2699999996</v>
      </c>
      <c r="I134" s="18">
        <f t="shared" si="28"/>
        <v>2736.8553632428393</v>
      </c>
      <c r="J134" s="18">
        <f t="shared" si="29"/>
        <v>148561.82999999999</v>
      </c>
      <c r="K134" s="28">
        <f t="shared" si="33"/>
        <v>99.952205399999997</v>
      </c>
      <c r="L134" s="28">
        <f t="shared" si="34"/>
        <v>102.92344199999999</v>
      </c>
      <c r="M134" s="29">
        <f t="shared" si="35"/>
        <v>4997610.2699999996</v>
      </c>
      <c r="N134" s="29">
        <f t="shared" si="36"/>
        <v>5146172.0999999996</v>
      </c>
    </row>
    <row r="135" spans="1:14" x14ac:dyDescent="0.15">
      <c r="A135" s="7">
        <f t="shared" si="26"/>
        <v>42879</v>
      </c>
      <c r="B135" s="10">
        <f t="shared" si="27"/>
        <v>4997610.265988471</v>
      </c>
      <c r="C135" s="25">
        <f t="shared" si="30"/>
        <v>616.43835616438378</v>
      </c>
      <c r="D135" s="25">
        <f t="shared" si="31"/>
        <v>635.56009432750091</v>
      </c>
      <c r="E135" s="3">
        <f t="shared" si="24"/>
        <v>19.121738163117129</v>
      </c>
      <c r="F135" s="3">
        <f t="shared" si="25"/>
        <v>4997629.3877266338</v>
      </c>
      <c r="G135" s="26">
        <f t="shared" si="32"/>
        <v>4997629.3899999997</v>
      </c>
      <c r="I135" s="18">
        <f t="shared" si="28"/>
        <v>2755.9771014059565</v>
      </c>
      <c r="J135" s="18">
        <f t="shared" si="29"/>
        <v>149178.26999999999</v>
      </c>
      <c r="K135" s="28">
        <f t="shared" si="33"/>
        <v>99.952587799999989</v>
      </c>
      <c r="L135" s="28">
        <f t="shared" si="34"/>
        <v>102.93615319999999</v>
      </c>
      <c r="M135" s="29">
        <f t="shared" si="35"/>
        <v>4997629.3899999997</v>
      </c>
      <c r="N135" s="29">
        <f t="shared" si="36"/>
        <v>5146807.6599999992</v>
      </c>
    </row>
    <row r="136" spans="1:14" x14ac:dyDescent="0.15">
      <c r="A136" s="7">
        <f t="shared" si="26"/>
        <v>42880</v>
      </c>
      <c r="B136" s="10">
        <f t="shared" si="27"/>
        <v>4997629.3877266338</v>
      </c>
      <c r="C136" s="25">
        <f t="shared" si="30"/>
        <v>616.43835616438378</v>
      </c>
      <c r="D136" s="25">
        <f t="shared" si="31"/>
        <v>635.56252609249725</v>
      </c>
      <c r="E136" s="3">
        <f t="shared" si="24"/>
        <v>19.124169928113474</v>
      </c>
      <c r="F136" s="3">
        <f t="shared" si="25"/>
        <v>4997648.5118965618</v>
      </c>
      <c r="G136" s="26">
        <f t="shared" si="32"/>
        <v>4997648.51</v>
      </c>
      <c r="I136" s="18">
        <f t="shared" si="28"/>
        <v>2775.1012713340701</v>
      </c>
      <c r="J136" s="18">
        <f t="shared" si="29"/>
        <v>149794.71</v>
      </c>
      <c r="K136" s="28">
        <f t="shared" si="33"/>
        <v>99.952970199999996</v>
      </c>
      <c r="L136" s="28">
        <f t="shared" si="34"/>
        <v>102.94886439999999</v>
      </c>
      <c r="M136" s="29">
        <f t="shared" si="35"/>
        <v>4997648.51</v>
      </c>
      <c r="N136" s="29">
        <f t="shared" si="36"/>
        <v>5147443.22</v>
      </c>
    </row>
    <row r="137" spans="1:14" x14ac:dyDescent="0.15">
      <c r="A137" s="7">
        <f t="shared" si="26"/>
        <v>42881</v>
      </c>
      <c r="B137" s="10">
        <f t="shared" si="27"/>
        <v>4997648.5118965618</v>
      </c>
      <c r="C137" s="25">
        <f t="shared" si="30"/>
        <v>616.43835616438378</v>
      </c>
      <c r="D137" s="25">
        <f t="shared" si="31"/>
        <v>635.56495816674806</v>
      </c>
      <c r="E137" s="3">
        <f t="shared" si="24"/>
        <v>19.12660200236428</v>
      </c>
      <c r="F137" s="3">
        <f t="shared" si="25"/>
        <v>4997667.6384985643</v>
      </c>
      <c r="G137" s="26">
        <f t="shared" si="32"/>
        <v>4997667.6399999997</v>
      </c>
      <c r="I137" s="18">
        <f t="shared" si="28"/>
        <v>2794.2278733364346</v>
      </c>
      <c r="J137" s="18">
        <f t="shared" si="29"/>
        <v>150411.15</v>
      </c>
      <c r="K137" s="28">
        <f t="shared" si="33"/>
        <v>99.95335279999999</v>
      </c>
      <c r="L137" s="28">
        <f t="shared" si="34"/>
        <v>102.96157579999999</v>
      </c>
      <c r="M137" s="29">
        <f t="shared" si="35"/>
        <v>4997667.6399999997</v>
      </c>
      <c r="N137" s="29">
        <f t="shared" si="36"/>
        <v>5148078.7899999991</v>
      </c>
    </row>
    <row r="138" spans="1:14" x14ac:dyDescent="0.15">
      <c r="A138" s="7">
        <f t="shared" si="26"/>
        <v>42882</v>
      </c>
      <c r="B138" s="10">
        <f t="shared" si="27"/>
        <v>4997667.6384985643</v>
      </c>
      <c r="C138" s="25">
        <f t="shared" si="30"/>
        <v>616.43835616438378</v>
      </c>
      <c r="D138" s="25">
        <f t="shared" si="31"/>
        <v>635.56739055029254</v>
      </c>
      <c r="E138" s="3">
        <f t="shared" si="24"/>
        <v>19.129034385908767</v>
      </c>
      <c r="F138" s="3">
        <f t="shared" si="25"/>
        <v>4997686.7675329503</v>
      </c>
      <c r="G138" s="26">
        <f t="shared" si="32"/>
        <v>4997686.7699999996</v>
      </c>
      <c r="I138" s="18">
        <f t="shared" si="28"/>
        <v>2813.3569077223433</v>
      </c>
      <c r="J138" s="18">
        <f t="shared" si="29"/>
        <v>151027.59</v>
      </c>
      <c r="K138" s="28">
        <f t="shared" si="33"/>
        <v>99.953735399999985</v>
      </c>
      <c r="L138" s="28">
        <f t="shared" si="34"/>
        <v>102.97428719999999</v>
      </c>
      <c r="M138" s="29">
        <f t="shared" si="35"/>
        <v>4997686.7699999996</v>
      </c>
      <c r="N138" s="29">
        <f t="shared" si="36"/>
        <v>5148714.3599999994</v>
      </c>
    </row>
    <row r="139" spans="1:14" x14ac:dyDescent="0.15">
      <c r="A139" s="7">
        <f t="shared" si="26"/>
        <v>42883</v>
      </c>
      <c r="B139" s="10">
        <f t="shared" si="27"/>
        <v>4997686.7675329503</v>
      </c>
      <c r="C139" s="25">
        <f t="shared" si="30"/>
        <v>616.43835616438378</v>
      </c>
      <c r="D139" s="25">
        <f t="shared" si="31"/>
        <v>635.56982324317005</v>
      </c>
      <c r="E139" s="3">
        <f t="shared" si="24"/>
        <v>19.131467078786272</v>
      </c>
      <c r="F139" s="3">
        <f t="shared" si="25"/>
        <v>4997705.8990000291</v>
      </c>
      <c r="G139" s="26">
        <f t="shared" si="32"/>
        <v>4997705.9000000004</v>
      </c>
      <c r="I139" s="18">
        <f t="shared" si="28"/>
        <v>2832.4883748011298</v>
      </c>
      <c r="J139" s="18">
        <f t="shared" si="29"/>
        <v>151644.03</v>
      </c>
      <c r="K139" s="28">
        <f t="shared" si="33"/>
        <v>99.954118000000008</v>
      </c>
      <c r="L139" s="28">
        <f t="shared" si="34"/>
        <v>102.98699860000001</v>
      </c>
      <c r="M139" s="29">
        <f t="shared" si="35"/>
        <v>4997705.9000000004</v>
      </c>
      <c r="N139" s="29">
        <f t="shared" si="36"/>
        <v>5149349.9300000006</v>
      </c>
    </row>
    <row r="140" spans="1:14" x14ac:dyDescent="0.15">
      <c r="A140" s="7">
        <f t="shared" si="26"/>
        <v>42884</v>
      </c>
      <c r="B140" s="10">
        <f t="shared" si="27"/>
        <v>4997705.8990000291</v>
      </c>
      <c r="C140" s="25">
        <f t="shared" si="30"/>
        <v>616.43835616438378</v>
      </c>
      <c r="D140" s="25">
        <f t="shared" si="31"/>
        <v>635.57225624542002</v>
      </c>
      <c r="E140" s="3">
        <f t="shared" ref="E140:E203" si="37">D140-C140</f>
        <v>19.133900081036245</v>
      </c>
      <c r="F140" s="3">
        <f t="shared" ref="F140:F203" si="38">B140+E140</f>
        <v>4997725.0329001099</v>
      </c>
      <c r="G140" s="26">
        <f t="shared" si="32"/>
        <v>4997725.03</v>
      </c>
      <c r="I140" s="18">
        <f t="shared" si="28"/>
        <v>2851.622274882166</v>
      </c>
      <c r="J140" s="18">
        <f t="shared" si="29"/>
        <v>152260.47</v>
      </c>
      <c r="K140" s="28">
        <f t="shared" si="33"/>
        <v>99.954500600000003</v>
      </c>
      <c r="L140" s="28">
        <f t="shared" si="34"/>
        <v>102.99971000000001</v>
      </c>
      <c r="M140" s="29">
        <f t="shared" si="35"/>
        <v>4997725.03</v>
      </c>
      <c r="N140" s="29">
        <f t="shared" si="36"/>
        <v>5149985.5000000009</v>
      </c>
    </row>
    <row r="141" spans="1:14" x14ac:dyDescent="0.15">
      <c r="A141" s="7">
        <f t="shared" ref="A141:A204" si="39">A140+1</f>
        <v>42885</v>
      </c>
      <c r="B141" s="10">
        <f t="shared" ref="B141:B204" si="40">F140</f>
        <v>4997725.0329001099</v>
      </c>
      <c r="C141" s="25">
        <f t="shared" si="30"/>
        <v>616.43835616438378</v>
      </c>
      <c r="D141" s="25">
        <f t="shared" si="31"/>
        <v>635.57468955708157</v>
      </c>
      <c r="E141" s="3">
        <f t="shared" si="37"/>
        <v>19.136333392697793</v>
      </c>
      <c r="F141" s="3">
        <f t="shared" si="38"/>
        <v>4997744.1692335028</v>
      </c>
      <c r="G141" s="26">
        <f t="shared" si="32"/>
        <v>4997744.17</v>
      </c>
      <c r="I141" s="18">
        <f t="shared" ref="I141:I204" si="41">E141+I140</f>
        <v>2870.7586082748639</v>
      </c>
      <c r="J141" s="18">
        <f t="shared" ref="J141:J204" si="42">ROUND(C141+J140,2)</f>
        <v>152876.91</v>
      </c>
      <c r="K141" s="28">
        <f t="shared" si="33"/>
        <v>99.9548834</v>
      </c>
      <c r="L141" s="28">
        <f t="shared" si="34"/>
        <v>103.0124216</v>
      </c>
      <c r="M141" s="29">
        <f t="shared" si="35"/>
        <v>4997744.17</v>
      </c>
      <c r="N141" s="29">
        <f t="shared" si="36"/>
        <v>5150621.08</v>
      </c>
    </row>
    <row r="142" spans="1:14" x14ac:dyDescent="0.15">
      <c r="A142" s="7">
        <f t="shared" si="39"/>
        <v>42886</v>
      </c>
      <c r="B142" s="10">
        <f t="shared" si="40"/>
        <v>4997744.1692335028</v>
      </c>
      <c r="C142" s="25">
        <f t="shared" si="30"/>
        <v>616.43835616438378</v>
      </c>
      <c r="D142" s="25">
        <f t="shared" si="31"/>
        <v>635.57712317819426</v>
      </c>
      <c r="E142" s="3">
        <f t="shared" si="37"/>
        <v>19.13876701381048</v>
      </c>
      <c r="F142" s="3">
        <f t="shared" si="38"/>
        <v>4997763.3080005171</v>
      </c>
      <c r="G142" s="26">
        <f t="shared" si="32"/>
        <v>4997763.3099999996</v>
      </c>
      <c r="I142" s="18">
        <f t="shared" si="41"/>
        <v>2889.8973752886745</v>
      </c>
      <c r="J142" s="18">
        <f t="shared" si="42"/>
        <v>153493.35</v>
      </c>
      <c r="K142" s="28">
        <f t="shared" si="33"/>
        <v>99.955266199999997</v>
      </c>
      <c r="L142" s="28">
        <f t="shared" si="34"/>
        <v>103.0251332</v>
      </c>
      <c r="M142" s="29">
        <f t="shared" si="35"/>
        <v>4997763.3099999996</v>
      </c>
      <c r="N142" s="29">
        <f t="shared" si="36"/>
        <v>5151256.66</v>
      </c>
    </row>
    <row r="143" spans="1:14" x14ac:dyDescent="0.15">
      <c r="A143" s="7">
        <f t="shared" si="39"/>
        <v>42887</v>
      </c>
      <c r="B143" s="10">
        <f t="shared" si="40"/>
        <v>4997763.3080005171</v>
      </c>
      <c r="C143" s="25">
        <f t="shared" si="30"/>
        <v>616.43835616438378</v>
      </c>
      <c r="D143" s="25">
        <f t="shared" si="31"/>
        <v>635.57955710879742</v>
      </c>
      <c r="E143" s="3">
        <f t="shared" si="37"/>
        <v>19.14120094441364</v>
      </c>
      <c r="F143" s="3">
        <f t="shared" si="38"/>
        <v>4997782.4492014619</v>
      </c>
      <c r="G143" s="26">
        <f t="shared" si="32"/>
        <v>4997782.45</v>
      </c>
      <c r="I143" s="18">
        <f t="shared" si="41"/>
        <v>2909.038576233088</v>
      </c>
      <c r="J143" s="18">
        <f t="shared" si="42"/>
        <v>154109.79</v>
      </c>
      <c r="K143" s="28">
        <f t="shared" si="33"/>
        <v>99.955649000000008</v>
      </c>
      <c r="L143" s="28">
        <f t="shared" si="34"/>
        <v>103.0378448</v>
      </c>
      <c r="M143" s="29">
        <f t="shared" si="35"/>
        <v>4997782.45</v>
      </c>
      <c r="N143" s="29">
        <f t="shared" si="36"/>
        <v>5151892.24</v>
      </c>
    </row>
    <row r="144" spans="1:14" x14ac:dyDescent="0.15">
      <c r="A144" s="7">
        <f t="shared" si="39"/>
        <v>42888</v>
      </c>
      <c r="B144" s="10">
        <f t="shared" si="40"/>
        <v>4997782.4492014619</v>
      </c>
      <c r="C144" s="25">
        <f t="shared" si="30"/>
        <v>616.43835616438378</v>
      </c>
      <c r="D144" s="25">
        <f t="shared" si="31"/>
        <v>635.58199134893027</v>
      </c>
      <c r="E144" s="3">
        <f t="shared" si="37"/>
        <v>19.143635184546497</v>
      </c>
      <c r="F144" s="3">
        <f t="shared" si="38"/>
        <v>4997801.5928366464</v>
      </c>
      <c r="G144" s="26">
        <f t="shared" si="32"/>
        <v>4997801.59</v>
      </c>
      <c r="I144" s="18">
        <f t="shared" si="41"/>
        <v>2928.1822114176343</v>
      </c>
      <c r="J144" s="18">
        <f t="shared" si="42"/>
        <v>154726.23000000001</v>
      </c>
      <c r="K144" s="28">
        <f t="shared" si="33"/>
        <v>99.956031800000005</v>
      </c>
      <c r="L144" s="28">
        <f t="shared" si="34"/>
        <v>103.0505564</v>
      </c>
      <c r="M144" s="29">
        <f t="shared" si="35"/>
        <v>4997801.59</v>
      </c>
      <c r="N144" s="29">
        <f t="shared" si="36"/>
        <v>5152527.82</v>
      </c>
    </row>
    <row r="145" spans="1:14" x14ac:dyDescent="0.15">
      <c r="A145" s="7">
        <f t="shared" si="39"/>
        <v>42889</v>
      </c>
      <c r="B145" s="10">
        <f t="shared" si="40"/>
        <v>4997801.5928366464</v>
      </c>
      <c r="C145" s="25">
        <f t="shared" si="30"/>
        <v>616.43835616438378</v>
      </c>
      <c r="D145" s="25">
        <f t="shared" si="31"/>
        <v>635.58442589863228</v>
      </c>
      <c r="E145" s="3">
        <f t="shared" si="37"/>
        <v>19.146069734248499</v>
      </c>
      <c r="F145" s="3">
        <f t="shared" si="38"/>
        <v>4997820.7389063807</v>
      </c>
      <c r="G145" s="26">
        <f t="shared" si="32"/>
        <v>4997820.74</v>
      </c>
      <c r="I145" s="18">
        <f t="shared" si="41"/>
        <v>2947.3282811518829</v>
      </c>
      <c r="J145" s="18">
        <f t="shared" si="42"/>
        <v>155342.67000000001</v>
      </c>
      <c r="K145" s="28">
        <f t="shared" si="33"/>
        <v>99.956414800000005</v>
      </c>
      <c r="L145" s="28">
        <f t="shared" si="34"/>
        <v>103.06326820000001</v>
      </c>
      <c r="M145" s="29">
        <f t="shared" si="35"/>
        <v>4997820.74</v>
      </c>
      <c r="N145" s="29">
        <f t="shared" si="36"/>
        <v>5153163.41</v>
      </c>
    </row>
    <row r="146" spans="1:14" x14ac:dyDescent="0.15">
      <c r="A146" s="7">
        <f t="shared" si="39"/>
        <v>42890</v>
      </c>
      <c r="B146" s="10">
        <f t="shared" si="40"/>
        <v>4997820.7389063807</v>
      </c>
      <c r="C146" s="25">
        <f t="shared" si="30"/>
        <v>616.43835616438378</v>
      </c>
      <c r="D146" s="25">
        <f t="shared" si="31"/>
        <v>635.58686075794276</v>
      </c>
      <c r="E146" s="3">
        <f t="shared" si="37"/>
        <v>19.148504593558982</v>
      </c>
      <c r="F146" s="3">
        <f t="shared" si="38"/>
        <v>4997839.8874109741</v>
      </c>
      <c r="G146" s="26">
        <f t="shared" si="32"/>
        <v>4997839.8899999997</v>
      </c>
      <c r="I146" s="18">
        <f t="shared" si="41"/>
        <v>2966.4767857454417</v>
      </c>
      <c r="J146" s="18">
        <f t="shared" si="42"/>
        <v>155959.10999999999</v>
      </c>
      <c r="K146" s="28">
        <f t="shared" si="33"/>
        <v>99.956797800000004</v>
      </c>
      <c r="L146" s="28">
        <f t="shared" si="34"/>
        <v>103.07598</v>
      </c>
      <c r="M146" s="29">
        <f t="shared" si="35"/>
        <v>4997839.8899999997</v>
      </c>
      <c r="N146" s="29">
        <f t="shared" si="36"/>
        <v>5153799</v>
      </c>
    </row>
    <row r="147" spans="1:14" x14ac:dyDescent="0.15">
      <c r="A147" s="7">
        <f t="shared" si="39"/>
        <v>42891</v>
      </c>
      <c r="B147" s="10">
        <f t="shared" si="40"/>
        <v>4997839.8874109741</v>
      </c>
      <c r="C147" s="25">
        <f t="shared" si="30"/>
        <v>616.43835616438378</v>
      </c>
      <c r="D147" s="25">
        <f t="shared" si="31"/>
        <v>635.58929592690106</v>
      </c>
      <c r="E147" s="3">
        <f t="shared" si="37"/>
        <v>19.150939762517282</v>
      </c>
      <c r="F147" s="3">
        <f t="shared" si="38"/>
        <v>4997859.0383507367</v>
      </c>
      <c r="G147" s="26">
        <f t="shared" si="32"/>
        <v>4997859.04</v>
      </c>
      <c r="I147" s="18">
        <f t="shared" si="41"/>
        <v>2985.627725507959</v>
      </c>
      <c r="J147" s="18">
        <f t="shared" si="42"/>
        <v>156575.54999999999</v>
      </c>
      <c r="K147" s="28">
        <f t="shared" si="33"/>
        <v>99.957180800000003</v>
      </c>
      <c r="L147" s="28">
        <f t="shared" si="34"/>
        <v>103.08869180000001</v>
      </c>
      <c r="M147" s="29">
        <f t="shared" si="35"/>
        <v>4997859.04</v>
      </c>
      <c r="N147" s="29">
        <f t="shared" si="36"/>
        <v>5154434.5900000008</v>
      </c>
    </row>
    <row r="148" spans="1:14" x14ac:dyDescent="0.15">
      <c r="A148" s="7">
        <f t="shared" si="39"/>
        <v>42892</v>
      </c>
      <c r="B148" s="10">
        <f t="shared" si="40"/>
        <v>4997859.0383507367</v>
      </c>
      <c r="C148" s="25">
        <f t="shared" si="30"/>
        <v>616.43835616438378</v>
      </c>
      <c r="D148" s="25">
        <f t="shared" si="31"/>
        <v>635.59173140554674</v>
      </c>
      <c r="E148" s="3">
        <f t="shared" si="37"/>
        <v>19.153375241162962</v>
      </c>
      <c r="F148" s="3">
        <f t="shared" si="38"/>
        <v>4997878.1917259777</v>
      </c>
      <c r="G148" s="26">
        <f t="shared" si="32"/>
        <v>4997878.1900000004</v>
      </c>
      <c r="I148" s="18">
        <f t="shared" si="41"/>
        <v>3004.7811007491218</v>
      </c>
      <c r="J148" s="18">
        <f t="shared" si="42"/>
        <v>157191.99</v>
      </c>
      <c r="K148" s="28">
        <f t="shared" si="33"/>
        <v>99.957563800000003</v>
      </c>
      <c r="L148" s="28">
        <f t="shared" si="34"/>
        <v>103.1014036</v>
      </c>
      <c r="M148" s="29">
        <f t="shared" si="35"/>
        <v>4997878.1900000004</v>
      </c>
      <c r="N148" s="29">
        <f t="shared" si="36"/>
        <v>5155070.18</v>
      </c>
    </row>
    <row r="149" spans="1:14" x14ac:dyDescent="0.15">
      <c r="A149" s="7">
        <f t="shared" si="39"/>
        <v>42893</v>
      </c>
      <c r="B149" s="10">
        <f t="shared" si="40"/>
        <v>4997878.1917259777</v>
      </c>
      <c r="C149" s="25">
        <f t="shared" ref="C149:C212" si="43">$N$4*$H$9/100</f>
        <v>616.43835616438378</v>
      </c>
      <c r="D149" s="25">
        <f t="shared" ref="D149:D212" si="44">B149*$C$8</f>
        <v>635.59416719391891</v>
      </c>
      <c r="E149" s="3">
        <f t="shared" si="37"/>
        <v>19.15581102953513</v>
      </c>
      <c r="F149" s="3">
        <f t="shared" si="38"/>
        <v>4997897.3475370072</v>
      </c>
      <c r="G149" s="26">
        <f t="shared" ref="G149:G212" si="45">ROUND(B149+B149*$C$8-C149,2)</f>
        <v>4997897.3499999996</v>
      </c>
      <c r="I149" s="18">
        <f t="shared" si="41"/>
        <v>3023.9369117786568</v>
      </c>
      <c r="J149" s="18">
        <f t="shared" si="42"/>
        <v>157808.43</v>
      </c>
      <c r="K149" s="28">
        <f t="shared" ref="K149:K212" si="46">G149/$H$9*100</f>
        <v>99.95794699999999</v>
      </c>
      <c r="L149" s="28">
        <f t="shared" ref="L149:L212" si="47">K149+J149/$H$9*100</f>
        <v>103.11411559999999</v>
      </c>
      <c r="M149" s="29">
        <f t="shared" ref="M149:M212" si="48">K149*$H$9/100</f>
        <v>4997897.3499999996</v>
      </c>
      <c r="N149" s="29">
        <f t="shared" ref="N149:N212" si="49">L149*$H$9/100</f>
        <v>5155705.7799999993</v>
      </c>
    </row>
    <row r="150" spans="1:14" x14ac:dyDescent="0.15">
      <c r="A150" s="7">
        <f t="shared" si="39"/>
        <v>42894</v>
      </c>
      <c r="B150" s="10">
        <f t="shared" si="40"/>
        <v>4997897.3475370072</v>
      </c>
      <c r="C150" s="25">
        <f t="shared" si="43"/>
        <v>616.43835616438378</v>
      </c>
      <c r="D150" s="25">
        <f t="shared" si="44"/>
        <v>635.59660329205724</v>
      </c>
      <c r="E150" s="3">
        <f t="shared" si="37"/>
        <v>19.158247127673462</v>
      </c>
      <c r="F150" s="3">
        <f t="shared" si="38"/>
        <v>4997916.5057841353</v>
      </c>
      <c r="G150" s="26">
        <f t="shared" si="45"/>
        <v>4997916.51</v>
      </c>
      <c r="I150" s="18">
        <f t="shared" si="41"/>
        <v>3043.0951589063302</v>
      </c>
      <c r="J150" s="18">
        <f t="shared" si="42"/>
        <v>158424.87</v>
      </c>
      <c r="K150" s="28">
        <f t="shared" si="46"/>
        <v>99.958330200000006</v>
      </c>
      <c r="L150" s="28">
        <f t="shared" si="47"/>
        <v>103.12682760000001</v>
      </c>
      <c r="M150" s="29">
        <f t="shared" si="48"/>
        <v>4997916.5100000007</v>
      </c>
      <c r="N150" s="29">
        <f t="shared" si="49"/>
        <v>5156341.3800000008</v>
      </c>
    </row>
    <row r="151" spans="1:14" x14ac:dyDescent="0.15">
      <c r="A151" s="7">
        <f t="shared" si="39"/>
        <v>42895</v>
      </c>
      <c r="B151" s="10">
        <f t="shared" si="40"/>
        <v>4997916.5057841353</v>
      </c>
      <c r="C151" s="25">
        <f t="shared" si="43"/>
        <v>616.43835616438378</v>
      </c>
      <c r="D151" s="25">
        <f t="shared" si="44"/>
        <v>635.59903970000096</v>
      </c>
      <c r="E151" s="3">
        <f t="shared" si="37"/>
        <v>19.160683535617181</v>
      </c>
      <c r="F151" s="3">
        <f t="shared" si="38"/>
        <v>4997935.6664676713</v>
      </c>
      <c r="G151" s="26">
        <f t="shared" si="45"/>
        <v>4997935.67</v>
      </c>
      <c r="I151" s="18">
        <f t="shared" si="41"/>
        <v>3062.2558424419476</v>
      </c>
      <c r="J151" s="18">
        <f t="shared" si="42"/>
        <v>159041.31</v>
      </c>
      <c r="K151" s="28">
        <f t="shared" si="46"/>
        <v>99.958713399999993</v>
      </c>
      <c r="L151" s="28">
        <f t="shared" si="47"/>
        <v>103.13953959999999</v>
      </c>
      <c r="M151" s="29">
        <f t="shared" si="48"/>
        <v>4997935.669999999</v>
      </c>
      <c r="N151" s="29">
        <f t="shared" si="49"/>
        <v>5156976.9799999995</v>
      </c>
    </row>
    <row r="152" spans="1:14" x14ac:dyDescent="0.15">
      <c r="A152" s="7">
        <f t="shared" si="39"/>
        <v>42896</v>
      </c>
      <c r="B152" s="10">
        <f t="shared" si="40"/>
        <v>4997935.6664676713</v>
      </c>
      <c r="C152" s="25">
        <f t="shared" si="43"/>
        <v>616.43835616438378</v>
      </c>
      <c r="D152" s="25">
        <f t="shared" si="44"/>
        <v>635.60147641778951</v>
      </c>
      <c r="E152" s="3">
        <f t="shared" si="37"/>
        <v>19.163120253405737</v>
      </c>
      <c r="F152" s="3">
        <f t="shared" si="38"/>
        <v>4997954.8295879243</v>
      </c>
      <c r="G152" s="26">
        <f t="shared" si="45"/>
        <v>4997954.83</v>
      </c>
      <c r="I152" s="18">
        <f t="shared" si="41"/>
        <v>3081.4189626953535</v>
      </c>
      <c r="J152" s="18">
        <f t="shared" si="42"/>
        <v>159657.75</v>
      </c>
      <c r="K152" s="28">
        <f t="shared" si="46"/>
        <v>99.959096599999995</v>
      </c>
      <c r="L152" s="28">
        <f t="shared" si="47"/>
        <v>103.1522516</v>
      </c>
      <c r="M152" s="29">
        <f t="shared" si="48"/>
        <v>4997954.83</v>
      </c>
      <c r="N152" s="29">
        <f t="shared" si="49"/>
        <v>5157612.58</v>
      </c>
    </row>
    <row r="153" spans="1:14" x14ac:dyDescent="0.15">
      <c r="A153" s="7">
        <f t="shared" si="39"/>
        <v>42897</v>
      </c>
      <c r="B153" s="10">
        <f t="shared" si="40"/>
        <v>4997954.8295879243</v>
      </c>
      <c r="C153" s="25">
        <f t="shared" si="43"/>
        <v>616.43835616438378</v>
      </c>
      <c r="D153" s="25">
        <f t="shared" si="44"/>
        <v>635.60391344546224</v>
      </c>
      <c r="E153" s="3">
        <f t="shared" si="37"/>
        <v>19.165557281078463</v>
      </c>
      <c r="F153" s="3">
        <f t="shared" si="38"/>
        <v>4997973.9951452054</v>
      </c>
      <c r="G153" s="26">
        <f t="shared" si="45"/>
        <v>4997974</v>
      </c>
      <c r="I153" s="18">
        <f t="shared" si="41"/>
        <v>3100.5845199764317</v>
      </c>
      <c r="J153" s="18">
        <f t="shared" si="42"/>
        <v>160274.19</v>
      </c>
      <c r="K153" s="28">
        <f t="shared" si="46"/>
        <v>99.959479999999999</v>
      </c>
      <c r="L153" s="28">
        <f t="shared" si="47"/>
        <v>103.1649638</v>
      </c>
      <c r="M153" s="29">
        <f t="shared" si="48"/>
        <v>4997974</v>
      </c>
      <c r="N153" s="29">
        <f t="shared" si="49"/>
        <v>5158248.1900000004</v>
      </c>
    </row>
    <row r="154" spans="1:14" x14ac:dyDescent="0.15">
      <c r="A154" s="7">
        <f t="shared" si="39"/>
        <v>42898</v>
      </c>
      <c r="B154" s="10">
        <f t="shared" si="40"/>
        <v>4997973.9951452054</v>
      </c>
      <c r="C154" s="25">
        <f t="shared" si="43"/>
        <v>616.43835616438378</v>
      </c>
      <c r="D154" s="25">
        <f t="shared" si="44"/>
        <v>635.6063507830587</v>
      </c>
      <c r="E154" s="3">
        <f t="shared" si="37"/>
        <v>19.167994618674925</v>
      </c>
      <c r="F154" s="3">
        <f t="shared" si="38"/>
        <v>4997993.1631398238</v>
      </c>
      <c r="G154" s="26">
        <f t="shared" si="45"/>
        <v>4997993.16</v>
      </c>
      <c r="I154" s="18">
        <f t="shared" si="41"/>
        <v>3119.7525145951067</v>
      </c>
      <c r="J154" s="18">
        <f t="shared" si="42"/>
        <v>160890.63</v>
      </c>
      <c r="K154" s="28">
        <f t="shared" si="46"/>
        <v>99.959863200000001</v>
      </c>
      <c r="L154" s="28">
        <f t="shared" si="47"/>
        <v>103.1776758</v>
      </c>
      <c r="M154" s="29">
        <f t="shared" si="48"/>
        <v>4997993.16</v>
      </c>
      <c r="N154" s="29">
        <f t="shared" si="49"/>
        <v>5158883.79</v>
      </c>
    </row>
    <row r="155" spans="1:14" x14ac:dyDescent="0.15">
      <c r="A155" s="7">
        <f t="shared" si="39"/>
        <v>42899</v>
      </c>
      <c r="B155" s="10">
        <f t="shared" si="40"/>
        <v>4997993.1631398238</v>
      </c>
      <c r="C155" s="25">
        <f t="shared" si="43"/>
        <v>616.43835616438378</v>
      </c>
      <c r="D155" s="25">
        <f t="shared" si="44"/>
        <v>635.60878843061812</v>
      </c>
      <c r="E155" s="3">
        <f t="shared" si="37"/>
        <v>19.170432266234343</v>
      </c>
      <c r="F155" s="3">
        <f t="shared" si="38"/>
        <v>4998012.3335720897</v>
      </c>
      <c r="G155" s="26">
        <f t="shared" si="45"/>
        <v>4998012.33</v>
      </c>
      <c r="I155" s="18">
        <f t="shared" si="41"/>
        <v>3138.9229468613412</v>
      </c>
      <c r="J155" s="18">
        <f t="shared" si="42"/>
        <v>161507.07</v>
      </c>
      <c r="K155" s="28">
        <f t="shared" si="46"/>
        <v>99.960246600000005</v>
      </c>
      <c r="L155" s="28">
        <f t="shared" si="47"/>
        <v>103.190388</v>
      </c>
      <c r="M155" s="29">
        <f t="shared" si="48"/>
        <v>4998012.33</v>
      </c>
      <c r="N155" s="29">
        <f t="shared" si="49"/>
        <v>5159519.4000000004</v>
      </c>
    </row>
    <row r="156" spans="1:14" x14ac:dyDescent="0.15">
      <c r="A156" s="7">
        <f t="shared" si="39"/>
        <v>42900</v>
      </c>
      <c r="B156" s="10">
        <f t="shared" si="40"/>
        <v>4998012.3335720897</v>
      </c>
      <c r="C156" s="25">
        <f t="shared" si="43"/>
        <v>616.43835616438378</v>
      </c>
      <c r="D156" s="25">
        <f t="shared" si="44"/>
        <v>635.61122638817994</v>
      </c>
      <c r="E156" s="3">
        <f t="shared" si="37"/>
        <v>19.172870223796167</v>
      </c>
      <c r="F156" s="3">
        <f t="shared" si="38"/>
        <v>4998031.5064423131</v>
      </c>
      <c r="G156" s="26">
        <f t="shared" si="45"/>
        <v>4998031.51</v>
      </c>
      <c r="I156" s="18">
        <f t="shared" si="41"/>
        <v>3158.0958170851372</v>
      </c>
      <c r="J156" s="18">
        <f t="shared" si="42"/>
        <v>162123.51</v>
      </c>
      <c r="K156" s="28">
        <f t="shared" si="46"/>
        <v>99.960630199999997</v>
      </c>
      <c r="L156" s="28">
        <f t="shared" si="47"/>
        <v>103.2031004</v>
      </c>
      <c r="M156" s="29">
        <f t="shared" si="48"/>
        <v>4998031.51</v>
      </c>
      <c r="N156" s="29">
        <f t="shared" si="49"/>
        <v>5160155.0199999996</v>
      </c>
    </row>
    <row r="157" spans="1:14" x14ac:dyDescent="0.15">
      <c r="A157" s="7">
        <f t="shared" si="39"/>
        <v>42901</v>
      </c>
      <c r="B157" s="10">
        <f t="shared" si="40"/>
        <v>4998031.5064423131</v>
      </c>
      <c r="C157" s="25">
        <f t="shared" si="43"/>
        <v>616.43835616438378</v>
      </c>
      <c r="D157" s="25">
        <f t="shared" si="44"/>
        <v>635.61366465578362</v>
      </c>
      <c r="E157" s="3">
        <f t="shared" si="37"/>
        <v>19.175308491399846</v>
      </c>
      <c r="F157" s="3">
        <f t="shared" si="38"/>
        <v>4998050.6817508042</v>
      </c>
      <c r="G157" s="26">
        <f t="shared" si="45"/>
        <v>4998050.68</v>
      </c>
      <c r="I157" s="18">
        <f t="shared" si="41"/>
        <v>3177.2711255765371</v>
      </c>
      <c r="J157" s="18">
        <f t="shared" si="42"/>
        <v>162739.95000000001</v>
      </c>
      <c r="K157" s="28">
        <f t="shared" si="46"/>
        <v>99.961013599999987</v>
      </c>
      <c r="L157" s="28">
        <f t="shared" si="47"/>
        <v>103.21581259999999</v>
      </c>
      <c r="M157" s="29">
        <f t="shared" si="48"/>
        <v>4998050.68</v>
      </c>
      <c r="N157" s="29">
        <f t="shared" si="49"/>
        <v>5160790.629999999</v>
      </c>
    </row>
    <row r="158" spans="1:14" x14ac:dyDescent="0.15">
      <c r="A158" s="7">
        <f t="shared" si="39"/>
        <v>42902</v>
      </c>
      <c r="B158" s="10">
        <f t="shared" si="40"/>
        <v>4998050.6817508042</v>
      </c>
      <c r="C158" s="25">
        <f t="shared" si="43"/>
        <v>616.43835616438378</v>
      </c>
      <c r="D158" s="25">
        <f t="shared" si="44"/>
        <v>635.61610323346872</v>
      </c>
      <c r="E158" s="3">
        <f t="shared" si="37"/>
        <v>19.177747069084944</v>
      </c>
      <c r="F158" s="3">
        <f t="shared" si="38"/>
        <v>4998069.8594978731</v>
      </c>
      <c r="G158" s="26">
        <f t="shared" si="45"/>
        <v>4998069.8600000003</v>
      </c>
      <c r="I158" s="18">
        <f t="shared" si="41"/>
        <v>3196.448872645622</v>
      </c>
      <c r="J158" s="18">
        <f t="shared" si="42"/>
        <v>163356.39000000001</v>
      </c>
      <c r="K158" s="28">
        <f t="shared" si="46"/>
        <v>99.961397200000008</v>
      </c>
      <c r="L158" s="28">
        <f t="shared" si="47"/>
        <v>103.228525</v>
      </c>
      <c r="M158" s="29">
        <f t="shared" si="48"/>
        <v>4998069.8600000003</v>
      </c>
      <c r="N158" s="29">
        <f t="shared" si="49"/>
        <v>5161426.25</v>
      </c>
    </row>
    <row r="159" spans="1:14" x14ac:dyDescent="0.15">
      <c r="A159" s="7">
        <f t="shared" si="39"/>
        <v>42903</v>
      </c>
      <c r="B159" s="10">
        <f t="shared" si="40"/>
        <v>4998069.8594978731</v>
      </c>
      <c r="C159" s="25">
        <f t="shared" si="43"/>
        <v>616.43835616438378</v>
      </c>
      <c r="D159" s="25">
        <f t="shared" si="44"/>
        <v>635.61854212127457</v>
      </c>
      <c r="E159" s="3">
        <f t="shared" si="37"/>
        <v>19.180185956890796</v>
      </c>
      <c r="F159" s="3">
        <f t="shared" si="38"/>
        <v>4998089.03968383</v>
      </c>
      <c r="G159" s="26">
        <f t="shared" si="45"/>
        <v>4998089.04</v>
      </c>
      <c r="I159" s="18">
        <f t="shared" si="41"/>
        <v>3215.6290586025129</v>
      </c>
      <c r="J159" s="18">
        <f t="shared" si="42"/>
        <v>163972.82999999999</v>
      </c>
      <c r="K159" s="28">
        <f t="shared" si="46"/>
        <v>99.9617808</v>
      </c>
      <c r="L159" s="28">
        <f t="shared" si="47"/>
        <v>103.2412374</v>
      </c>
      <c r="M159" s="29">
        <f t="shared" si="48"/>
        <v>4998089.04</v>
      </c>
      <c r="N159" s="29">
        <f t="shared" si="49"/>
        <v>5162061.87</v>
      </c>
    </row>
    <row r="160" spans="1:14" x14ac:dyDescent="0.15">
      <c r="A160" s="7">
        <f t="shared" si="39"/>
        <v>42904</v>
      </c>
      <c r="B160" s="10">
        <f t="shared" si="40"/>
        <v>4998089.03968383</v>
      </c>
      <c r="C160" s="25">
        <f t="shared" si="43"/>
        <v>616.43835616438378</v>
      </c>
      <c r="D160" s="25">
        <f t="shared" si="44"/>
        <v>635.62098131924063</v>
      </c>
      <c r="E160" s="3">
        <f t="shared" si="37"/>
        <v>19.182625154856851</v>
      </c>
      <c r="F160" s="3">
        <f t="shared" si="38"/>
        <v>4998108.222308985</v>
      </c>
      <c r="G160" s="26">
        <f t="shared" si="45"/>
        <v>4998108.22</v>
      </c>
      <c r="I160" s="18">
        <f t="shared" si="41"/>
        <v>3234.8116837573698</v>
      </c>
      <c r="J160" s="18">
        <f t="shared" si="42"/>
        <v>164589.26999999999</v>
      </c>
      <c r="K160" s="28">
        <f t="shared" si="46"/>
        <v>99.962164399999992</v>
      </c>
      <c r="L160" s="28">
        <f t="shared" si="47"/>
        <v>103.25394979999999</v>
      </c>
      <c r="M160" s="29">
        <f t="shared" si="48"/>
        <v>4998108.22</v>
      </c>
      <c r="N160" s="29">
        <f t="shared" si="49"/>
        <v>5162697.4899999993</v>
      </c>
    </row>
    <row r="161" spans="1:14" x14ac:dyDescent="0.15">
      <c r="A161" s="7">
        <f t="shared" si="39"/>
        <v>42905</v>
      </c>
      <c r="B161" s="10">
        <f t="shared" si="40"/>
        <v>4998108.222308985</v>
      </c>
      <c r="C161" s="25">
        <f t="shared" si="43"/>
        <v>616.43835616438378</v>
      </c>
      <c r="D161" s="25">
        <f t="shared" si="44"/>
        <v>635.62342082740633</v>
      </c>
      <c r="E161" s="3">
        <f t="shared" si="37"/>
        <v>19.185064663022558</v>
      </c>
      <c r="F161" s="3">
        <f t="shared" si="38"/>
        <v>4998127.4073736481</v>
      </c>
      <c r="G161" s="26">
        <f t="shared" si="45"/>
        <v>4998127.41</v>
      </c>
      <c r="I161" s="18">
        <f t="shared" si="41"/>
        <v>3253.9967484203926</v>
      </c>
      <c r="J161" s="18">
        <f t="shared" si="42"/>
        <v>165205.71</v>
      </c>
      <c r="K161" s="28">
        <f t="shared" si="46"/>
        <v>99.962548200000001</v>
      </c>
      <c r="L161" s="28">
        <f t="shared" si="47"/>
        <v>103.2666624</v>
      </c>
      <c r="M161" s="29">
        <f t="shared" si="48"/>
        <v>4998127.41</v>
      </c>
      <c r="N161" s="29">
        <f t="shared" si="49"/>
        <v>5163333.12</v>
      </c>
    </row>
    <row r="162" spans="1:14" x14ac:dyDescent="0.15">
      <c r="A162" s="7">
        <f t="shared" si="39"/>
        <v>42906</v>
      </c>
      <c r="B162" s="10">
        <f t="shared" si="40"/>
        <v>4998127.4073736481</v>
      </c>
      <c r="C162" s="25">
        <f t="shared" si="43"/>
        <v>616.43835616438378</v>
      </c>
      <c r="D162" s="25">
        <f t="shared" si="44"/>
        <v>635.62586064581114</v>
      </c>
      <c r="E162" s="3">
        <f t="shared" si="37"/>
        <v>19.187504481427368</v>
      </c>
      <c r="F162" s="3">
        <f t="shared" si="38"/>
        <v>4998146.5948781297</v>
      </c>
      <c r="G162" s="26">
        <f t="shared" si="45"/>
        <v>4998146.59</v>
      </c>
      <c r="I162" s="18">
        <f t="shared" si="41"/>
        <v>3273.1842529018199</v>
      </c>
      <c r="J162" s="18">
        <f t="shared" si="42"/>
        <v>165822.15</v>
      </c>
      <c r="K162" s="28">
        <f t="shared" si="46"/>
        <v>99.962931799999993</v>
      </c>
      <c r="L162" s="28">
        <f t="shared" si="47"/>
        <v>103.2793748</v>
      </c>
      <c r="M162" s="29">
        <f t="shared" si="48"/>
        <v>4998146.59</v>
      </c>
      <c r="N162" s="29">
        <f t="shared" si="49"/>
        <v>5163968.74</v>
      </c>
    </row>
    <row r="163" spans="1:14" x14ac:dyDescent="0.15">
      <c r="A163" s="7">
        <f t="shared" si="39"/>
        <v>42907</v>
      </c>
      <c r="B163" s="10">
        <f t="shared" si="40"/>
        <v>4998146.5948781297</v>
      </c>
      <c r="C163" s="25">
        <f t="shared" si="43"/>
        <v>616.43835616438378</v>
      </c>
      <c r="D163" s="25">
        <f t="shared" si="44"/>
        <v>635.62830077449451</v>
      </c>
      <c r="E163" s="3">
        <f t="shared" si="37"/>
        <v>19.189944610110729</v>
      </c>
      <c r="F163" s="3">
        <f t="shared" si="38"/>
        <v>4998165.7848227397</v>
      </c>
      <c r="G163" s="26">
        <f t="shared" si="45"/>
        <v>4998165.78</v>
      </c>
      <c r="I163" s="18">
        <f t="shared" si="41"/>
        <v>3292.3741975119306</v>
      </c>
      <c r="J163" s="18">
        <f t="shared" si="42"/>
        <v>166438.59</v>
      </c>
      <c r="K163" s="28">
        <f t="shared" si="46"/>
        <v>99.963315600000001</v>
      </c>
      <c r="L163" s="28">
        <f t="shared" si="47"/>
        <v>103.2920874</v>
      </c>
      <c r="M163" s="29">
        <f t="shared" si="48"/>
        <v>4998165.78</v>
      </c>
      <c r="N163" s="29">
        <f t="shared" si="49"/>
        <v>5164604.37</v>
      </c>
    </row>
    <row r="164" spans="1:14" x14ac:dyDescent="0.15">
      <c r="A164" s="7">
        <f t="shared" si="39"/>
        <v>42908</v>
      </c>
      <c r="B164" s="10">
        <f t="shared" si="40"/>
        <v>4998165.7848227397</v>
      </c>
      <c r="C164" s="25">
        <f t="shared" si="43"/>
        <v>616.43835616438378</v>
      </c>
      <c r="D164" s="25">
        <f t="shared" si="44"/>
        <v>635.63074121349587</v>
      </c>
      <c r="E164" s="3">
        <f t="shared" si="37"/>
        <v>19.19238504911209</v>
      </c>
      <c r="F164" s="3">
        <f t="shared" si="38"/>
        <v>4998184.9772077892</v>
      </c>
      <c r="G164" s="26">
        <f t="shared" si="45"/>
        <v>4998184.9800000004</v>
      </c>
      <c r="I164" s="18">
        <f t="shared" si="41"/>
        <v>3311.5665825610427</v>
      </c>
      <c r="J164" s="18">
        <f t="shared" si="42"/>
        <v>167055.03</v>
      </c>
      <c r="K164" s="28">
        <f t="shared" si="46"/>
        <v>99.963699600000012</v>
      </c>
      <c r="L164" s="28">
        <f t="shared" si="47"/>
        <v>103.30480020000002</v>
      </c>
      <c r="M164" s="29">
        <f t="shared" si="48"/>
        <v>4998184.9800000004</v>
      </c>
      <c r="N164" s="29">
        <f t="shared" si="49"/>
        <v>5165240.0100000007</v>
      </c>
    </row>
    <row r="165" spans="1:14" x14ac:dyDescent="0.15">
      <c r="A165" s="7">
        <f t="shared" si="39"/>
        <v>42909</v>
      </c>
      <c r="B165" s="10">
        <f t="shared" si="40"/>
        <v>4998184.9772077892</v>
      </c>
      <c r="C165" s="25">
        <f t="shared" si="43"/>
        <v>616.43835616438378</v>
      </c>
      <c r="D165" s="25">
        <f t="shared" si="44"/>
        <v>635.63318196285468</v>
      </c>
      <c r="E165" s="3">
        <f t="shared" si="37"/>
        <v>19.194825798470902</v>
      </c>
      <c r="F165" s="3">
        <f t="shared" si="38"/>
        <v>4998204.1720335875</v>
      </c>
      <c r="G165" s="26">
        <f t="shared" si="45"/>
        <v>4998204.17</v>
      </c>
      <c r="I165" s="18">
        <f t="shared" si="41"/>
        <v>3330.7614083595136</v>
      </c>
      <c r="J165" s="18">
        <f t="shared" si="42"/>
        <v>167671.47</v>
      </c>
      <c r="K165" s="28">
        <f t="shared" si="46"/>
        <v>99.964083400000007</v>
      </c>
      <c r="L165" s="28">
        <f t="shared" si="47"/>
        <v>103.3175128</v>
      </c>
      <c r="M165" s="29">
        <f t="shared" si="48"/>
        <v>4998204.1700000009</v>
      </c>
      <c r="N165" s="29">
        <f t="shared" si="49"/>
        <v>5165875.6399999997</v>
      </c>
    </row>
    <row r="166" spans="1:14" x14ac:dyDescent="0.15">
      <c r="A166" s="7">
        <f t="shared" si="39"/>
        <v>42910</v>
      </c>
      <c r="B166" s="10">
        <f t="shared" si="40"/>
        <v>4998204.1720335875</v>
      </c>
      <c r="C166" s="25">
        <f t="shared" si="43"/>
        <v>616.43835616438378</v>
      </c>
      <c r="D166" s="25">
        <f t="shared" si="44"/>
        <v>635.63562302261039</v>
      </c>
      <c r="E166" s="3">
        <f t="shared" si="37"/>
        <v>19.197266858226612</v>
      </c>
      <c r="F166" s="3">
        <f t="shared" si="38"/>
        <v>4998223.3693004455</v>
      </c>
      <c r="G166" s="26">
        <f t="shared" si="45"/>
        <v>4998223.37</v>
      </c>
      <c r="I166" s="18">
        <f t="shared" si="41"/>
        <v>3349.9586752177402</v>
      </c>
      <c r="J166" s="18">
        <f t="shared" si="42"/>
        <v>168287.91</v>
      </c>
      <c r="K166" s="28">
        <f t="shared" si="46"/>
        <v>99.964467400000004</v>
      </c>
      <c r="L166" s="28">
        <f t="shared" si="47"/>
        <v>103.33022560000001</v>
      </c>
      <c r="M166" s="29">
        <f t="shared" si="48"/>
        <v>4998223.37</v>
      </c>
      <c r="N166" s="29">
        <f t="shared" si="49"/>
        <v>5166511.28</v>
      </c>
    </row>
    <row r="167" spans="1:14" x14ac:dyDescent="0.15">
      <c r="A167" s="7">
        <f t="shared" si="39"/>
        <v>42911</v>
      </c>
      <c r="B167" s="10">
        <f t="shared" si="40"/>
        <v>4998223.3693004455</v>
      </c>
      <c r="C167" s="25">
        <f t="shared" si="43"/>
        <v>616.43835616438378</v>
      </c>
      <c r="D167" s="25">
        <f t="shared" si="44"/>
        <v>635.63806439280245</v>
      </c>
      <c r="E167" s="3">
        <f t="shared" si="37"/>
        <v>19.199708228418672</v>
      </c>
      <c r="F167" s="3">
        <f t="shared" si="38"/>
        <v>4998242.5690086735</v>
      </c>
      <c r="G167" s="26">
        <f t="shared" si="45"/>
        <v>4998242.57</v>
      </c>
      <c r="I167" s="18">
        <f t="shared" si="41"/>
        <v>3369.158383446159</v>
      </c>
      <c r="J167" s="18">
        <f t="shared" si="42"/>
        <v>168904.35</v>
      </c>
      <c r="K167" s="28">
        <f t="shared" si="46"/>
        <v>99.964851400000015</v>
      </c>
      <c r="L167" s="28">
        <f t="shared" si="47"/>
        <v>103.34293840000001</v>
      </c>
      <c r="M167" s="29">
        <f t="shared" si="48"/>
        <v>4998242.57</v>
      </c>
      <c r="N167" s="29">
        <f t="shared" si="49"/>
        <v>5167146.9200000009</v>
      </c>
    </row>
    <row r="168" spans="1:14" x14ac:dyDescent="0.15">
      <c r="A168" s="7">
        <f t="shared" si="39"/>
        <v>42912</v>
      </c>
      <c r="B168" s="10">
        <f t="shared" si="40"/>
        <v>4998242.5690086735</v>
      </c>
      <c r="C168" s="25">
        <f t="shared" si="43"/>
        <v>616.43835616438378</v>
      </c>
      <c r="D168" s="25">
        <f t="shared" si="44"/>
        <v>635.64050607347042</v>
      </c>
      <c r="E168" s="3">
        <f t="shared" si="37"/>
        <v>19.202149909086643</v>
      </c>
      <c r="F168" s="3">
        <f t="shared" si="38"/>
        <v>4998261.7711585825</v>
      </c>
      <c r="G168" s="26">
        <f t="shared" si="45"/>
        <v>4998261.7699999996</v>
      </c>
      <c r="I168" s="18">
        <f t="shared" si="41"/>
        <v>3388.3605333552455</v>
      </c>
      <c r="J168" s="18">
        <f t="shared" si="42"/>
        <v>169520.79</v>
      </c>
      <c r="K168" s="28">
        <f t="shared" si="46"/>
        <v>99.965235399999997</v>
      </c>
      <c r="L168" s="28">
        <f t="shared" si="47"/>
        <v>103.3556512</v>
      </c>
      <c r="M168" s="29">
        <f t="shared" si="48"/>
        <v>4998261.7699999996</v>
      </c>
      <c r="N168" s="29">
        <f t="shared" si="49"/>
        <v>5167782.5599999996</v>
      </c>
    </row>
    <row r="169" spans="1:14" x14ac:dyDescent="0.15">
      <c r="A169" s="7">
        <f t="shared" si="39"/>
        <v>42913</v>
      </c>
      <c r="B169" s="10">
        <f t="shared" si="40"/>
        <v>4998261.7711585825</v>
      </c>
      <c r="C169" s="25">
        <f t="shared" si="43"/>
        <v>616.43835616438378</v>
      </c>
      <c r="D169" s="25">
        <f t="shared" si="44"/>
        <v>635.64294806465375</v>
      </c>
      <c r="E169" s="3">
        <f t="shared" si="37"/>
        <v>19.204591900269975</v>
      </c>
      <c r="F169" s="3">
        <f t="shared" si="38"/>
        <v>4998280.9757504826</v>
      </c>
      <c r="G169" s="26">
        <f t="shared" si="45"/>
        <v>4998280.9800000004</v>
      </c>
      <c r="I169" s="18">
        <f t="shared" si="41"/>
        <v>3407.5651252555153</v>
      </c>
      <c r="J169" s="18">
        <f t="shared" si="42"/>
        <v>170137.23</v>
      </c>
      <c r="K169" s="28">
        <f t="shared" si="46"/>
        <v>99.965619600000011</v>
      </c>
      <c r="L169" s="28">
        <f t="shared" si="47"/>
        <v>103.36836420000002</v>
      </c>
      <c r="M169" s="29">
        <f t="shared" si="48"/>
        <v>4998280.9800000004</v>
      </c>
      <c r="N169" s="29">
        <f t="shared" si="49"/>
        <v>5168418.2100000009</v>
      </c>
    </row>
    <row r="170" spans="1:14" x14ac:dyDescent="0.15">
      <c r="A170" s="7">
        <f t="shared" si="39"/>
        <v>42914</v>
      </c>
      <c r="B170" s="10">
        <f t="shared" si="40"/>
        <v>4998280.9757504826</v>
      </c>
      <c r="C170" s="25">
        <f t="shared" si="43"/>
        <v>616.43835616438378</v>
      </c>
      <c r="D170" s="25">
        <f t="shared" si="44"/>
        <v>635.64539036639201</v>
      </c>
      <c r="E170" s="3">
        <f t="shared" si="37"/>
        <v>19.207034202008231</v>
      </c>
      <c r="F170" s="3">
        <f t="shared" si="38"/>
        <v>4998300.1827846849</v>
      </c>
      <c r="G170" s="26">
        <f t="shared" si="45"/>
        <v>4998300.18</v>
      </c>
      <c r="I170" s="18">
        <f t="shared" si="41"/>
        <v>3426.7721594575237</v>
      </c>
      <c r="J170" s="18">
        <f t="shared" si="42"/>
        <v>170753.67</v>
      </c>
      <c r="K170" s="28">
        <f t="shared" si="46"/>
        <v>99.966003599999993</v>
      </c>
      <c r="L170" s="28">
        <f t="shared" si="47"/>
        <v>103.38107699999999</v>
      </c>
      <c r="M170" s="29">
        <f t="shared" si="48"/>
        <v>4998300.18</v>
      </c>
      <c r="N170" s="29">
        <f t="shared" si="49"/>
        <v>5169053.8499999996</v>
      </c>
    </row>
    <row r="171" spans="1:14" x14ac:dyDescent="0.15">
      <c r="A171" s="7">
        <f t="shared" si="39"/>
        <v>42915</v>
      </c>
      <c r="B171" s="10">
        <f t="shared" si="40"/>
        <v>4998300.1827846849</v>
      </c>
      <c r="C171" s="25">
        <f t="shared" si="43"/>
        <v>616.43835616438378</v>
      </c>
      <c r="D171" s="25">
        <f t="shared" si="44"/>
        <v>635.64783297872464</v>
      </c>
      <c r="E171" s="3">
        <f t="shared" si="37"/>
        <v>19.20947681434086</v>
      </c>
      <c r="F171" s="3">
        <f t="shared" si="38"/>
        <v>4998319.3922614995</v>
      </c>
      <c r="G171" s="26">
        <f t="shared" si="45"/>
        <v>4998319.3899999997</v>
      </c>
      <c r="I171" s="18">
        <f t="shared" si="41"/>
        <v>3445.9816362718648</v>
      </c>
      <c r="J171" s="18">
        <f t="shared" si="42"/>
        <v>171370.11</v>
      </c>
      <c r="K171" s="28">
        <f t="shared" si="46"/>
        <v>99.966387799999993</v>
      </c>
      <c r="L171" s="28">
        <f t="shared" si="47"/>
        <v>103.39379</v>
      </c>
      <c r="M171" s="29">
        <f t="shared" si="48"/>
        <v>4998319.3899999997</v>
      </c>
      <c r="N171" s="29">
        <f t="shared" si="49"/>
        <v>5169689.5</v>
      </c>
    </row>
    <row r="172" spans="1:14" x14ac:dyDescent="0.15">
      <c r="A172" s="7">
        <f t="shared" si="39"/>
        <v>42916</v>
      </c>
      <c r="B172" s="10">
        <f t="shared" si="40"/>
        <v>4998319.3922614995</v>
      </c>
      <c r="C172" s="25">
        <f t="shared" si="43"/>
        <v>616.43835616438378</v>
      </c>
      <c r="D172" s="25">
        <f t="shared" si="44"/>
        <v>635.65027590169109</v>
      </c>
      <c r="E172" s="3">
        <f t="shared" si="37"/>
        <v>19.211919737307312</v>
      </c>
      <c r="F172" s="3">
        <f t="shared" si="38"/>
        <v>4998338.6041812366</v>
      </c>
      <c r="G172" s="26">
        <f t="shared" si="45"/>
        <v>4998338.5999999996</v>
      </c>
      <c r="I172" s="18">
        <f t="shared" si="41"/>
        <v>3465.193556009172</v>
      </c>
      <c r="J172" s="18">
        <f t="shared" si="42"/>
        <v>171986.55</v>
      </c>
      <c r="K172" s="28">
        <f t="shared" si="46"/>
        <v>99.966771999999992</v>
      </c>
      <c r="L172" s="28">
        <f t="shared" si="47"/>
        <v>103.40650299999999</v>
      </c>
      <c r="M172" s="29">
        <f t="shared" si="48"/>
        <v>4998338.5999999996</v>
      </c>
      <c r="N172" s="29">
        <f t="shared" si="49"/>
        <v>5170325.1499999994</v>
      </c>
    </row>
    <row r="173" spans="1:14" x14ac:dyDescent="0.15">
      <c r="A173" s="7">
        <f t="shared" si="39"/>
        <v>42917</v>
      </c>
      <c r="B173" s="10">
        <f t="shared" si="40"/>
        <v>4998338.6041812366</v>
      </c>
      <c r="C173" s="25">
        <f t="shared" si="43"/>
        <v>616.43835616438378</v>
      </c>
      <c r="D173" s="25">
        <f t="shared" si="44"/>
        <v>635.65271913533093</v>
      </c>
      <c r="E173" s="3">
        <f t="shared" si="37"/>
        <v>19.21436297094715</v>
      </c>
      <c r="F173" s="3">
        <f t="shared" si="38"/>
        <v>4998357.8185442071</v>
      </c>
      <c r="G173" s="26">
        <f t="shared" si="45"/>
        <v>4998357.82</v>
      </c>
      <c r="I173" s="18">
        <f t="shared" si="41"/>
        <v>3484.4079189801191</v>
      </c>
      <c r="J173" s="18">
        <f t="shared" si="42"/>
        <v>172602.99</v>
      </c>
      <c r="K173" s="28">
        <f t="shared" si="46"/>
        <v>99.967156400000007</v>
      </c>
      <c r="L173" s="28">
        <f t="shared" si="47"/>
        <v>103.41921620000001</v>
      </c>
      <c r="M173" s="29">
        <f t="shared" si="48"/>
        <v>4998357.82</v>
      </c>
      <c r="N173" s="29">
        <f t="shared" si="49"/>
        <v>5170960.8100000005</v>
      </c>
    </row>
    <row r="174" spans="1:14" x14ac:dyDescent="0.15">
      <c r="A174" s="7">
        <f t="shared" si="39"/>
        <v>42918</v>
      </c>
      <c r="B174" s="10">
        <f t="shared" si="40"/>
        <v>4998357.8185442071</v>
      </c>
      <c r="C174" s="25">
        <f t="shared" si="43"/>
        <v>616.43835616438378</v>
      </c>
      <c r="D174" s="25">
        <f t="shared" si="44"/>
        <v>635.65516267968349</v>
      </c>
      <c r="E174" s="3">
        <f t="shared" si="37"/>
        <v>19.216806515299709</v>
      </c>
      <c r="F174" s="3">
        <f t="shared" si="38"/>
        <v>4998377.0353507223</v>
      </c>
      <c r="G174" s="26">
        <f t="shared" si="45"/>
        <v>4998377.04</v>
      </c>
      <c r="I174" s="18">
        <f t="shared" si="41"/>
        <v>3503.6247254954187</v>
      </c>
      <c r="J174" s="18">
        <f t="shared" si="42"/>
        <v>173219.43</v>
      </c>
      <c r="K174" s="28">
        <f t="shared" si="46"/>
        <v>99.967540799999995</v>
      </c>
      <c r="L174" s="28">
        <f t="shared" si="47"/>
        <v>103.4319294</v>
      </c>
      <c r="M174" s="29">
        <f t="shared" si="48"/>
        <v>4998377.04</v>
      </c>
      <c r="N174" s="29">
        <f t="shared" si="49"/>
        <v>5171596.47</v>
      </c>
    </row>
    <row r="175" spans="1:14" x14ac:dyDescent="0.15">
      <c r="A175" s="7">
        <f t="shared" si="39"/>
        <v>42919</v>
      </c>
      <c r="B175" s="10">
        <f t="shared" si="40"/>
        <v>4998377.0353507223</v>
      </c>
      <c r="C175" s="25">
        <f t="shared" si="43"/>
        <v>616.43835616438378</v>
      </c>
      <c r="D175" s="25">
        <f t="shared" si="44"/>
        <v>635.65760653478856</v>
      </c>
      <c r="E175" s="3">
        <f t="shared" si="37"/>
        <v>19.219250370404779</v>
      </c>
      <c r="F175" s="3">
        <f t="shared" si="38"/>
        <v>4998396.254601093</v>
      </c>
      <c r="G175" s="26">
        <f t="shared" si="45"/>
        <v>4998396.25</v>
      </c>
      <c r="I175" s="18">
        <f t="shared" si="41"/>
        <v>3522.8439758658233</v>
      </c>
      <c r="J175" s="18">
        <f t="shared" si="42"/>
        <v>173835.87</v>
      </c>
      <c r="K175" s="28">
        <f t="shared" si="46"/>
        <v>99.967925000000008</v>
      </c>
      <c r="L175" s="28">
        <f t="shared" si="47"/>
        <v>103.44464240000001</v>
      </c>
      <c r="M175" s="29">
        <f t="shared" si="48"/>
        <v>4998396.2500000009</v>
      </c>
      <c r="N175" s="29">
        <f t="shared" si="49"/>
        <v>5172232.120000001</v>
      </c>
    </row>
    <row r="176" spans="1:14" x14ac:dyDescent="0.15">
      <c r="A176" s="7">
        <f t="shared" si="39"/>
        <v>42920</v>
      </c>
      <c r="B176" s="10">
        <f t="shared" si="40"/>
        <v>4998396.254601093</v>
      </c>
      <c r="C176" s="25">
        <f t="shared" si="43"/>
        <v>616.43835616438378</v>
      </c>
      <c r="D176" s="25">
        <f t="shared" si="44"/>
        <v>635.66005070068547</v>
      </c>
      <c r="E176" s="3">
        <f t="shared" si="37"/>
        <v>19.221694536301698</v>
      </c>
      <c r="F176" s="3">
        <f t="shared" si="38"/>
        <v>4998415.4762956295</v>
      </c>
      <c r="G176" s="26">
        <f t="shared" si="45"/>
        <v>4998415.4800000004</v>
      </c>
      <c r="I176" s="18">
        <f t="shared" si="41"/>
        <v>3542.0656704021249</v>
      </c>
      <c r="J176" s="18">
        <f t="shared" si="42"/>
        <v>174452.31</v>
      </c>
      <c r="K176" s="28">
        <f t="shared" si="46"/>
        <v>99.968309599999998</v>
      </c>
      <c r="L176" s="28">
        <f t="shared" si="47"/>
        <v>103.4573558</v>
      </c>
      <c r="M176" s="29">
        <f t="shared" si="48"/>
        <v>4998415.4800000004</v>
      </c>
      <c r="N176" s="29">
        <f t="shared" si="49"/>
        <v>5172867.79</v>
      </c>
    </row>
    <row r="177" spans="1:14" x14ac:dyDescent="0.15">
      <c r="A177" s="7">
        <f t="shared" si="39"/>
        <v>42921</v>
      </c>
      <c r="B177" s="10">
        <f t="shared" si="40"/>
        <v>4998415.4762956295</v>
      </c>
      <c r="C177" s="25">
        <f t="shared" si="43"/>
        <v>616.43835616438378</v>
      </c>
      <c r="D177" s="25">
        <f t="shared" si="44"/>
        <v>635.66249517741392</v>
      </c>
      <c r="E177" s="3">
        <f t="shared" si="37"/>
        <v>19.22413901303014</v>
      </c>
      <c r="F177" s="3">
        <f t="shared" si="38"/>
        <v>4998434.7004346428</v>
      </c>
      <c r="G177" s="26">
        <f t="shared" si="45"/>
        <v>4998434.7</v>
      </c>
      <c r="I177" s="18">
        <f t="shared" si="41"/>
        <v>3561.2898094151551</v>
      </c>
      <c r="J177" s="18">
        <f t="shared" si="42"/>
        <v>175068.75</v>
      </c>
      <c r="K177" s="28">
        <f t="shared" si="46"/>
        <v>99.968693999999999</v>
      </c>
      <c r="L177" s="28">
        <f t="shared" si="47"/>
        <v>103.470069</v>
      </c>
      <c r="M177" s="29">
        <f t="shared" si="48"/>
        <v>4998434.7</v>
      </c>
      <c r="N177" s="29">
        <f t="shared" si="49"/>
        <v>5173503.45</v>
      </c>
    </row>
    <row r="178" spans="1:14" x14ac:dyDescent="0.15">
      <c r="A178" s="7">
        <f t="shared" si="39"/>
        <v>42922</v>
      </c>
      <c r="B178" s="10">
        <f t="shared" si="40"/>
        <v>4998434.7004346428</v>
      </c>
      <c r="C178" s="25">
        <f t="shared" si="43"/>
        <v>616.43835616438378</v>
      </c>
      <c r="D178" s="25">
        <f t="shared" si="44"/>
        <v>635.66493996501322</v>
      </c>
      <c r="E178" s="3">
        <f t="shared" si="37"/>
        <v>19.226583800629442</v>
      </c>
      <c r="F178" s="3">
        <f t="shared" si="38"/>
        <v>4998453.9270184431</v>
      </c>
      <c r="G178" s="26">
        <f t="shared" si="45"/>
        <v>4998453.93</v>
      </c>
      <c r="I178" s="18">
        <f t="shared" si="41"/>
        <v>3580.5163932157848</v>
      </c>
      <c r="J178" s="18">
        <f t="shared" si="42"/>
        <v>175685.19</v>
      </c>
      <c r="K178" s="28">
        <f t="shared" si="46"/>
        <v>99.969078599999989</v>
      </c>
      <c r="L178" s="28">
        <f t="shared" si="47"/>
        <v>103.48278239999999</v>
      </c>
      <c r="M178" s="29">
        <f t="shared" si="48"/>
        <v>4998453.93</v>
      </c>
      <c r="N178" s="29">
        <f t="shared" si="49"/>
        <v>5174139.1199999992</v>
      </c>
    </row>
    <row r="179" spans="1:14" x14ac:dyDescent="0.15">
      <c r="A179" s="7">
        <f t="shared" si="39"/>
        <v>42923</v>
      </c>
      <c r="B179" s="10">
        <f t="shared" si="40"/>
        <v>4998453.9270184431</v>
      </c>
      <c r="C179" s="25">
        <f t="shared" si="43"/>
        <v>616.43835616438378</v>
      </c>
      <c r="D179" s="25">
        <f t="shared" si="44"/>
        <v>635.66738506352294</v>
      </c>
      <c r="E179" s="3">
        <f t="shared" si="37"/>
        <v>19.229028899139166</v>
      </c>
      <c r="F179" s="3">
        <f t="shared" si="38"/>
        <v>4998473.1560473423</v>
      </c>
      <c r="G179" s="26">
        <f t="shared" si="45"/>
        <v>4998473.16</v>
      </c>
      <c r="I179" s="18">
        <f t="shared" si="41"/>
        <v>3599.7454221149237</v>
      </c>
      <c r="J179" s="18">
        <f t="shared" si="42"/>
        <v>176301.63</v>
      </c>
      <c r="K179" s="28">
        <f t="shared" si="46"/>
        <v>99.969463200000007</v>
      </c>
      <c r="L179" s="28">
        <f t="shared" si="47"/>
        <v>103.4954958</v>
      </c>
      <c r="M179" s="29">
        <f t="shared" si="48"/>
        <v>4998473.16</v>
      </c>
      <c r="N179" s="29">
        <f t="shared" si="49"/>
        <v>5174774.79</v>
      </c>
    </row>
    <row r="180" spans="1:14" x14ac:dyDescent="0.15">
      <c r="A180" s="7">
        <f t="shared" si="39"/>
        <v>42924</v>
      </c>
      <c r="B180" s="10">
        <f t="shared" si="40"/>
        <v>4998473.1560473423</v>
      </c>
      <c r="C180" s="25">
        <f t="shared" si="43"/>
        <v>616.43835616438378</v>
      </c>
      <c r="D180" s="25">
        <f t="shared" si="44"/>
        <v>635.66983047298277</v>
      </c>
      <c r="E180" s="3">
        <f t="shared" si="37"/>
        <v>19.23147430859899</v>
      </c>
      <c r="F180" s="3">
        <f t="shared" si="38"/>
        <v>4998492.3875216506</v>
      </c>
      <c r="G180" s="26">
        <f t="shared" si="45"/>
        <v>4998492.3899999997</v>
      </c>
      <c r="I180" s="18">
        <f t="shared" si="41"/>
        <v>3618.9768964235227</v>
      </c>
      <c r="J180" s="18">
        <f t="shared" si="42"/>
        <v>176918.07</v>
      </c>
      <c r="K180" s="28">
        <f t="shared" si="46"/>
        <v>99.969847799999982</v>
      </c>
      <c r="L180" s="28">
        <f t="shared" si="47"/>
        <v>103.50820919999998</v>
      </c>
      <c r="M180" s="29">
        <f t="shared" si="48"/>
        <v>4998492.3899999997</v>
      </c>
      <c r="N180" s="29">
        <f t="shared" si="49"/>
        <v>5175410.459999999</v>
      </c>
    </row>
    <row r="181" spans="1:14" x14ac:dyDescent="0.15">
      <c r="A181" s="7">
        <f t="shared" si="39"/>
        <v>42925</v>
      </c>
      <c r="B181" s="10">
        <f t="shared" si="40"/>
        <v>4998492.3875216506</v>
      </c>
      <c r="C181" s="25">
        <f t="shared" si="43"/>
        <v>616.43835616438378</v>
      </c>
      <c r="D181" s="25">
        <f t="shared" si="44"/>
        <v>635.67227619343214</v>
      </c>
      <c r="E181" s="3">
        <f t="shared" si="37"/>
        <v>19.233920029048363</v>
      </c>
      <c r="F181" s="3">
        <f t="shared" si="38"/>
        <v>4998511.62144168</v>
      </c>
      <c r="G181" s="26">
        <f t="shared" si="45"/>
        <v>4998511.62</v>
      </c>
      <c r="I181" s="18">
        <f t="shared" si="41"/>
        <v>3638.2108164525712</v>
      </c>
      <c r="J181" s="18">
        <f t="shared" si="42"/>
        <v>177534.51</v>
      </c>
      <c r="K181" s="28">
        <f t="shared" si="46"/>
        <v>99.9702324</v>
      </c>
      <c r="L181" s="28">
        <f t="shared" si="47"/>
        <v>103.52092260000001</v>
      </c>
      <c r="M181" s="29">
        <f t="shared" si="48"/>
        <v>4998511.62</v>
      </c>
      <c r="N181" s="29">
        <f t="shared" si="49"/>
        <v>5176046.13</v>
      </c>
    </row>
    <row r="182" spans="1:14" x14ac:dyDescent="0.15">
      <c r="A182" s="7">
        <f t="shared" si="39"/>
        <v>42926</v>
      </c>
      <c r="B182" s="10">
        <f t="shared" si="40"/>
        <v>4998511.62144168</v>
      </c>
      <c r="C182" s="25">
        <f t="shared" si="43"/>
        <v>616.43835616438378</v>
      </c>
      <c r="D182" s="25">
        <f t="shared" si="44"/>
        <v>635.67472222491074</v>
      </c>
      <c r="E182" s="3">
        <f t="shared" si="37"/>
        <v>19.236366060526962</v>
      </c>
      <c r="F182" s="3">
        <f t="shared" si="38"/>
        <v>4998530.8578077406</v>
      </c>
      <c r="G182" s="26">
        <f t="shared" si="45"/>
        <v>4998530.8600000003</v>
      </c>
      <c r="I182" s="18">
        <f t="shared" si="41"/>
        <v>3657.4471825130981</v>
      </c>
      <c r="J182" s="18">
        <f t="shared" si="42"/>
        <v>178150.95</v>
      </c>
      <c r="K182" s="28">
        <f t="shared" si="46"/>
        <v>99.970617200000007</v>
      </c>
      <c r="L182" s="28">
        <f t="shared" si="47"/>
        <v>103.5336362</v>
      </c>
      <c r="M182" s="29">
        <f t="shared" si="48"/>
        <v>4998530.8600000003</v>
      </c>
      <c r="N182" s="29">
        <f t="shared" si="49"/>
        <v>5176681.8099999996</v>
      </c>
    </row>
    <row r="183" spans="1:14" x14ac:dyDescent="0.15">
      <c r="A183" s="7">
        <f t="shared" si="39"/>
        <v>42927</v>
      </c>
      <c r="B183" s="10">
        <f t="shared" si="40"/>
        <v>4998530.8578077406</v>
      </c>
      <c r="C183" s="25">
        <f t="shared" si="43"/>
        <v>616.43835616438378</v>
      </c>
      <c r="D183" s="25">
        <f t="shared" si="44"/>
        <v>635.6771685674579</v>
      </c>
      <c r="E183" s="3">
        <f t="shared" si="37"/>
        <v>19.238812403074121</v>
      </c>
      <c r="F183" s="3">
        <f t="shared" si="38"/>
        <v>4998550.0966201434</v>
      </c>
      <c r="G183" s="26">
        <f t="shared" si="45"/>
        <v>4998550.0999999996</v>
      </c>
      <c r="I183" s="18">
        <f t="shared" si="41"/>
        <v>3676.6859949161721</v>
      </c>
      <c r="J183" s="18">
        <f t="shared" si="42"/>
        <v>178767.39</v>
      </c>
      <c r="K183" s="28">
        <f t="shared" si="46"/>
        <v>99.971001999999999</v>
      </c>
      <c r="L183" s="28">
        <f t="shared" si="47"/>
        <v>103.5463498</v>
      </c>
      <c r="M183" s="29">
        <f t="shared" si="48"/>
        <v>4998550.0999999996</v>
      </c>
      <c r="N183" s="29">
        <f t="shared" si="49"/>
        <v>5177317.49</v>
      </c>
    </row>
    <row r="184" spans="1:14" x14ac:dyDescent="0.15">
      <c r="A184" s="7">
        <f t="shared" si="39"/>
        <v>42928</v>
      </c>
      <c r="B184" s="10">
        <f t="shared" si="40"/>
        <v>4998550.0966201434</v>
      </c>
      <c r="C184" s="25">
        <f t="shared" si="43"/>
        <v>616.43835616438378</v>
      </c>
      <c r="D184" s="25">
        <f t="shared" si="44"/>
        <v>635.67961522111329</v>
      </c>
      <c r="E184" s="3">
        <f t="shared" si="37"/>
        <v>19.241259056729518</v>
      </c>
      <c r="F184" s="3">
        <f t="shared" si="38"/>
        <v>4998569.3378792005</v>
      </c>
      <c r="G184" s="26">
        <f t="shared" si="45"/>
        <v>4998569.34</v>
      </c>
      <c r="I184" s="18">
        <f t="shared" si="41"/>
        <v>3695.9272539729018</v>
      </c>
      <c r="J184" s="18">
        <f t="shared" si="42"/>
        <v>179383.83</v>
      </c>
      <c r="K184" s="28">
        <f t="shared" si="46"/>
        <v>99.971386799999991</v>
      </c>
      <c r="L184" s="28">
        <f t="shared" si="47"/>
        <v>103.55906339999999</v>
      </c>
      <c r="M184" s="29">
        <f t="shared" si="48"/>
        <v>4998569.34</v>
      </c>
      <c r="N184" s="29">
        <f t="shared" si="49"/>
        <v>5177953.169999999</v>
      </c>
    </row>
    <row r="185" spans="1:14" x14ac:dyDescent="0.15">
      <c r="A185" s="7">
        <f t="shared" si="39"/>
        <v>42929</v>
      </c>
      <c r="B185" s="10">
        <f t="shared" si="40"/>
        <v>4998569.3378792005</v>
      </c>
      <c r="C185" s="25">
        <f t="shared" si="43"/>
        <v>616.43835616438378</v>
      </c>
      <c r="D185" s="25">
        <f t="shared" si="44"/>
        <v>635.68206218591661</v>
      </c>
      <c r="E185" s="3">
        <f t="shared" si="37"/>
        <v>19.24370602153283</v>
      </c>
      <c r="F185" s="3">
        <f t="shared" si="38"/>
        <v>4998588.5815852219</v>
      </c>
      <c r="G185" s="26">
        <f t="shared" si="45"/>
        <v>4998588.58</v>
      </c>
      <c r="I185" s="18">
        <f t="shared" si="41"/>
        <v>3715.1709599944347</v>
      </c>
      <c r="J185" s="18">
        <f t="shared" si="42"/>
        <v>180000.27</v>
      </c>
      <c r="K185" s="28">
        <f t="shared" si="46"/>
        <v>99.971771599999997</v>
      </c>
      <c r="L185" s="28">
        <f t="shared" si="47"/>
        <v>103.571777</v>
      </c>
      <c r="M185" s="29">
        <f t="shared" si="48"/>
        <v>4998588.58</v>
      </c>
      <c r="N185" s="29">
        <f t="shared" si="49"/>
        <v>5178588.8499999996</v>
      </c>
    </row>
    <row r="186" spans="1:14" x14ac:dyDescent="0.15">
      <c r="A186" s="7">
        <f t="shared" si="39"/>
        <v>42930</v>
      </c>
      <c r="B186" s="10">
        <f t="shared" si="40"/>
        <v>4998588.5815852219</v>
      </c>
      <c r="C186" s="25">
        <f t="shared" si="43"/>
        <v>616.43835616438378</v>
      </c>
      <c r="D186" s="25">
        <f t="shared" si="44"/>
        <v>635.68450946190717</v>
      </c>
      <c r="E186" s="3">
        <f t="shared" si="37"/>
        <v>19.246153297523392</v>
      </c>
      <c r="F186" s="3">
        <f t="shared" si="38"/>
        <v>4998607.8277385198</v>
      </c>
      <c r="G186" s="26">
        <f t="shared" si="45"/>
        <v>4998607.83</v>
      </c>
      <c r="I186" s="18">
        <f t="shared" si="41"/>
        <v>3734.4171132919582</v>
      </c>
      <c r="J186" s="18">
        <f t="shared" si="42"/>
        <v>180616.71</v>
      </c>
      <c r="K186" s="28">
        <f t="shared" si="46"/>
        <v>99.972156600000005</v>
      </c>
      <c r="L186" s="28">
        <f t="shared" si="47"/>
        <v>103.5844908</v>
      </c>
      <c r="M186" s="29">
        <f t="shared" si="48"/>
        <v>4998607.83</v>
      </c>
      <c r="N186" s="29">
        <f t="shared" si="49"/>
        <v>5179224.54</v>
      </c>
    </row>
    <row r="187" spans="1:14" x14ac:dyDescent="0.15">
      <c r="A187" s="7">
        <f t="shared" si="39"/>
        <v>42931</v>
      </c>
      <c r="B187" s="10">
        <f t="shared" si="40"/>
        <v>4998607.8277385198</v>
      </c>
      <c r="C187" s="25">
        <f t="shared" si="43"/>
        <v>616.43835616438378</v>
      </c>
      <c r="D187" s="25">
        <f t="shared" si="44"/>
        <v>635.68695704912466</v>
      </c>
      <c r="E187" s="3">
        <f t="shared" si="37"/>
        <v>19.248600884740881</v>
      </c>
      <c r="F187" s="3">
        <f t="shared" si="38"/>
        <v>4998627.0763394041</v>
      </c>
      <c r="G187" s="26">
        <f t="shared" si="45"/>
        <v>4998627.08</v>
      </c>
      <c r="I187" s="18">
        <f t="shared" si="41"/>
        <v>3753.6657141766991</v>
      </c>
      <c r="J187" s="18">
        <f t="shared" si="42"/>
        <v>181233.15</v>
      </c>
      <c r="K187" s="28">
        <f t="shared" si="46"/>
        <v>99.9725416</v>
      </c>
      <c r="L187" s="28">
        <f t="shared" si="47"/>
        <v>103.5972046</v>
      </c>
      <c r="M187" s="29">
        <f t="shared" si="48"/>
        <v>4998627.08</v>
      </c>
      <c r="N187" s="29">
        <f t="shared" si="49"/>
        <v>5179860.2300000004</v>
      </c>
    </row>
    <row r="188" spans="1:14" x14ac:dyDescent="0.15">
      <c r="A188" s="7">
        <f t="shared" si="39"/>
        <v>42932</v>
      </c>
      <c r="B188" s="10">
        <f t="shared" si="40"/>
        <v>4998627.0763394041</v>
      </c>
      <c r="C188" s="25">
        <f t="shared" si="43"/>
        <v>616.43835616438378</v>
      </c>
      <c r="D188" s="25">
        <f t="shared" si="44"/>
        <v>635.68940494760875</v>
      </c>
      <c r="E188" s="3">
        <f t="shared" si="37"/>
        <v>19.251048783224974</v>
      </c>
      <c r="F188" s="3">
        <f t="shared" si="38"/>
        <v>4998646.3273881869</v>
      </c>
      <c r="G188" s="26">
        <f t="shared" si="45"/>
        <v>4998646.33</v>
      </c>
      <c r="I188" s="18">
        <f t="shared" si="41"/>
        <v>3772.9167629599242</v>
      </c>
      <c r="J188" s="18">
        <f t="shared" si="42"/>
        <v>181849.59</v>
      </c>
      <c r="K188" s="28">
        <f t="shared" si="46"/>
        <v>99.972926599999994</v>
      </c>
      <c r="L188" s="28">
        <f t="shared" si="47"/>
        <v>103.6099184</v>
      </c>
      <c r="M188" s="29">
        <f t="shared" si="48"/>
        <v>4998646.3299999991</v>
      </c>
      <c r="N188" s="29">
        <f t="shared" si="49"/>
        <v>5180495.92</v>
      </c>
    </row>
    <row r="189" spans="1:14" x14ac:dyDescent="0.15">
      <c r="A189" s="7">
        <f t="shared" si="39"/>
        <v>42933</v>
      </c>
      <c r="B189" s="10">
        <f t="shared" si="40"/>
        <v>4998646.3273881869</v>
      </c>
      <c r="C189" s="25">
        <f t="shared" si="43"/>
        <v>616.43835616438378</v>
      </c>
      <c r="D189" s="25">
        <f t="shared" si="44"/>
        <v>635.69185315739878</v>
      </c>
      <c r="E189" s="3">
        <f t="shared" si="37"/>
        <v>19.253496993015006</v>
      </c>
      <c r="F189" s="3">
        <f t="shared" si="38"/>
        <v>4998665.5808851803</v>
      </c>
      <c r="G189" s="26">
        <f t="shared" si="45"/>
        <v>4998665.58</v>
      </c>
      <c r="I189" s="18">
        <f t="shared" si="41"/>
        <v>3792.170259952939</v>
      </c>
      <c r="J189" s="18">
        <f t="shared" si="42"/>
        <v>182466.03</v>
      </c>
      <c r="K189" s="28">
        <f t="shared" si="46"/>
        <v>99.973311600000002</v>
      </c>
      <c r="L189" s="28">
        <f t="shared" si="47"/>
        <v>103.6226322</v>
      </c>
      <c r="M189" s="29">
        <f t="shared" si="48"/>
        <v>4998665.58</v>
      </c>
      <c r="N189" s="29">
        <f t="shared" si="49"/>
        <v>5181131.6100000003</v>
      </c>
    </row>
    <row r="190" spans="1:14" x14ac:dyDescent="0.15">
      <c r="A190" s="7">
        <f t="shared" si="39"/>
        <v>42934</v>
      </c>
      <c r="B190" s="10">
        <f t="shared" si="40"/>
        <v>4998665.5808851803</v>
      </c>
      <c r="C190" s="25">
        <f t="shared" si="43"/>
        <v>616.43835616438378</v>
      </c>
      <c r="D190" s="25">
        <f t="shared" si="44"/>
        <v>635.69430167853466</v>
      </c>
      <c r="E190" s="3">
        <f t="shared" si="37"/>
        <v>19.255945514150881</v>
      </c>
      <c r="F190" s="3">
        <f t="shared" si="38"/>
        <v>4998684.8368306942</v>
      </c>
      <c r="G190" s="26">
        <f t="shared" si="45"/>
        <v>4998684.84</v>
      </c>
      <c r="I190" s="18">
        <f t="shared" si="41"/>
        <v>3811.4262054670899</v>
      </c>
      <c r="J190" s="18">
        <f t="shared" si="42"/>
        <v>183082.47</v>
      </c>
      <c r="K190" s="28">
        <f t="shared" si="46"/>
        <v>99.973696799999999</v>
      </c>
      <c r="L190" s="28">
        <f t="shared" si="47"/>
        <v>103.6353462</v>
      </c>
      <c r="M190" s="29">
        <f t="shared" si="48"/>
        <v>4998684.84</v>
      </c>
      <c r="N190" s="29">
        <f t="shared" si="49"/>
        <v>5181767.3099999996</v>
      </c>
    </row>
    <row r="191" spans="1:14" x14ac:dyDescent="0.15">
      <c r="A191" s="7">
        <f t="shared" si="39"/>
        <v>42935</v>
      </c>
      <c r="B191" s="10">
        <f t="shared" si="40"/>
        <v>4998684.8368306942</v>
      </c>
      <c r="C191" s="25">
        <f t="shared" si="43"/>
        <v>616.43835616438378</v>
      </c>
      <c r="D191" s="25">
        <f t="shared" si="44"/>
        <v>635.69675051105582</v>
      </c>
      <c r="E191" s="3">
        <f t="shared" si="37"/>
        <v>19.258394346672048</v>
      </c>
      <c r="F191" s="3">
        <f t="shared" si="38"/>
        <v>4998704.0952250408</v>
      </c>
      <c r="G191" s="26">
        <f t="shared" si="45"/>
        <v>4998704.0999999996</v>
      </c>
      <c r="I191" s="18">
        <f t="shared" si="41"/>
        <v>3830.6845998137619</v>
      </c>
      <c r="J191" s="18">
        <f t="shared" si="42"/>
        <v>183698.91</v>
      </c>
      <c r="K191" s="28">
        <f t="shared" si="46"/>
        <v>99.974081999999996</v>
      </c>
      <c r="L191" s="28">
        <f t="shared" si="47"/>
        <v>103.64806019999999</v>
      </c>
      <c r="M191" s="29">
        <f t="shared" si="48"/>
        <v>4998704.0999999996</v>
      </c>
      <c r="N191" s="29">
        <f t="shared" si="49"/>
        <v>5182403.01</v>
      </c>
    </row>
    <row r="192" spans="1:14" x14ac:dyDescent="0.15">
      <c r="A192" s="7">
        <f t="shared" si="39"/>
        <v>42936</v>
      </c>
      <c r="B192" s="10">
        <f t="shared" si="40"/>
        <v>4998704.0952250408</v>
      </c>
      <c r="C192" s="25">
        <f t="shared" si="43"/>
        <v>616.43835616438378</v>
      </c>
      <c r="D192" s="25">
        <f t="shared" si="44"/>
        <v>635.69919965500185</v>
      </c>
      <c r="E192" s="3">
        <f t="shared" si="37"/>
        <v>19.260843490618072</v>
      </c>
      <c r="F192" s="3">
        <f t="shared" si="38"/>
        <v>4998723.3560685311</v>
      </c>
      <c r="G192" s="26">
        <f t="shared" si="45"/>
        <v>4998723.3600000003</v>
      </c>
      <c r="I192" s="18">
        <f t="shared" si="41"/>
        <v>3849.9454433043802</v>
      </c>
      <c r="J192" s="18">
        <f t="shared" si="42"/>
        <v>184315.35</v>
      </c>
      <c r="K192" s="28">
        <f t="shared" si="46"/>
        <v>99.974467200000007</v>
      </c>
      <c r="L192" s="28">
        <f t="shared" si="47"/>
        <v>103.66077420000001</v>
      </c>
      <c r="M192" s="29">
        <f t="shared" si="48"/>
        <v>4998723.3600000003</v>
      </c>
      <c r="N192" s="29">
        <f t="shared" si="49"/>
        <v>5183038.71</v>
      </c>
    </row>
    <row r="193" spans="1:14" x14ac:dyDescent="0.15">
      <c r="A193" s="7">
        <f t="shared" si="39"/>
        <v>42937</v>
      </c>
      <c r="B193" s="10">
        <f t="shared" si="40"/>
        <v>4998723.3560685311</v>
      </c>
      <c r="C193" s="25">
        <f t="shared" si="43"/>
        <v>616.43835616438378</v>
      </c>
      <c r="D193" s="25">
        <f t="shared" si="44"/>
        <v>635.70164911041229</v>
      </c>
      <c r="E193" s="3">
        <f t="shared" si="37"/>
        <v>19.263292946028514</v>
      </c>
      <c r="F193" s="3">
        <f t="shared" si="38"/>
        <v>4998742.619361477</v>
      </c>
      <c r="G193" s="26">
        <f t="shared" si="45"/>
        <v>4998742.62</v>
      </c>
      <c r="I193" s="18">
        <f t="shared" si="41"/>
        <v>3869.2087362504089</v>
      </c>
      <c r="J193" s="18">
        <f t="shared" si="42"/>
        <v>184931.79</v>
      </c>
      <c r="K193" s="28">
        <f t="shared" si="46"/>
        <v>99.974852400000003</v>
      </c>
      <c r="L193" s="28">
        <f t="shared" si="47"/>
        <v>103.67348820000001</v>
      </c>
      <c r="M193" s="29">
        <f t="shared" si="48"/>
        <v>4998742.62</v>
      </c>
      <c r="N193" s="29">
        <f t="shared" si="49"/>
        <v>5183674.41</v>
      </c>
    </row>
    <row r="194" spans="1:14" x14ac:dyDescent="0.15">
      <c r="A194" s="7">
        <f t="shared" si="39"/>
        <v>42938</v>
      </c>
      <c r="B194" s="10">
        <f t="shared" si="40"/>
        <v>4998742.619361477</v>
      </c>
      <c r="C194" s="25">
        <f t="shared" si="43"/>
        <v>616.43835616438378</v>
      </c>
      <c r="D194" s="25">
        <f t="shared" si="44"/>
        <v>635.70409887732694</v>
      </c>
      <c r="E194" s="3">
        <f t="shared" si="37"/>
        <v>19.265742712943165</v>
      </c>
      <c r="F194" s="3">
        <f t="shared" si="38"/>
        <v>4998761.8851041896</v>
      </c>
      <c r="G194" s="26">
        <f t="shared" si="45"/>
        <v>4998761.8899999997</v>
      </c>
      <c r="I194" s="18">
        <f t="shared" si="41"/>
        <v>3888.4744789633523</v>
      </c>
      <c r="J194" s="18">
        <f t="shared" si="42"/>
        <v>185548.23</v>
      </c>
      <c r="K194" s="28">
        <f t="shared" si="46"/>
        <v>99.975237799999988</v>
      </c>
      <c r="L194" s="28">
        <f t="shared" si="47"/>
        <v>103.68620239999998</v>
      </c>
      <c r="M194" s="29">
        <f t="shared" si="48"/>
        <v>4998761.8899999997</v>
      </c>
      <c r="N194" s="29">
        <f t="shared" si="49"/>
        <v>5184310.1199999992</v>
      </c>
    </row>
    <row r="195" spans="1:14" x14ac:dyDescent="0.15">
      <c r="A195" s="7">
        <f t="shared" si="39"/>
        <v>42939</v>
      </c>
      <c r="B195" s="10">
        <f t="shared" si="40"/>
        <v>4998761.8851041896</v>
      </c>
      <c r="C195" s="25">
        <f t="shared" si="43"/>
        <v>616.43835616438378</v>
      </c>
      <c r="D195" s="25">
        <f t="shared" si="44"/>
        <v>635.70654895578525</v>
      </c>
      <c r="E195" s="3">
        <f t="shared" si="37"/>
        <v>19.268192791401475</v>
      </c>
      <c r="F195" s="3">
        <f t="shared" si="38"/>
        <v>4998781.153296981</v>
      </c>
      <c r="G195" s="26">
        <f t="shared" si="45"/>
        <v>4998781.1500000004</v>
      </c>
      <c r="I195" s="18">
        <f t="shared" si="41"/>
        <v>3907.7426717547537</v>
      </c>
      <c r="J195" s="18">
        <f t="shared" si="42"/>
        <v>186164.67</v>
      </c>
      <c r="K195" s="28">
        <f t="shared" si="46"/>
        <v>99.975622999999999</v>
      </c>
      <c r="L195" s="28">
        <f t="shared" si="47"/>
        <v>103.6989164</v>
      </c>
      <c r="M195" s="29">
        <f t="shared" si="48"/>
        <v>4998781.1500000004</v>
      </c>
      <c r="N195" s="29">
        <f t="shared" si="49"/>
        <v>5184945.82</v>
      </c>
    </row>
    <row r="196" spans="1:14" x14ac:dyDescent="0.15">
      <c r="A196" s="7">
        <f t="shared" si="39"/>
        <v>42940</v>
      </c>
      <c r="B196" s="10">
        <f t="shared" si="40"/>
        <v>4998781.153296981</v>
      </c>
      <c r="C196" s="25">
        <f t="shared" si="43"/>
        <v>616.43835616438378</v>
      </c>
      <c r="D196" s="25">
        <f t="shared" si="44"/>
        <v>635.7089993458269</v>
      </c>
      <c r="E196" s="3">
        <f t="shared" si="37"/>
        <v>19.27064318144312</v>
      </c>
      <c r="F196" s="3">
        <f t="shared" si="38"/>
        <v>4998800.4239401622</v>
      </c>
      <c r="G196" s="26">
        <f t="shared" si="45"/>
        <v>4998800.42</v>
      </c>
      <c r="I196" s="18">
        <f t="shared" si="41"/>
        <v>3927.0133149361968</v>
      </c>
      <c r="J196" s="18">
        <f t="shared" si="42"/>
        <v>186781.11</v>
      </c>
      <c r="K196" s="28">
        <f t="shared" si="46"/>
        <v>99.976008399999998</v>
      </c>
      <c r="L196" s="28">
        <f t="shared" si="47"/>
        <v>103.71163059999999</v>
      </c>
      <c r="M196" s="29">
        <f t="shared" si="48"/>
        <v>4998800.42</v>
      </c>
      <c r="N196" s="29">
        <f t="shared" si="49"/>
        <v>5185581.5299999993</v>
      </c>
    </row>
    <row r="197" spans="1:14" x14ac:dyDescent="0.15">
      <c r="A197" s="7">
        <f t="shared" si="39"/>
        <v>42941</v>
      </c>
      <c r="B197" s="10">
        <f t="shared" si="40"/>
        <v>4998800.4239401622</v>
      </c>
      <c r="C197" s="25">
        <f t="shared" si="43"/>
        <v>616.43835616438378</v>
      </c>
      <c r="D197" s="25">
        <f t="shared" si="44"/>
        <v>635.71145004749155</v>
      </c>
      <c r="E197" s="3">
        <f t="shared" si="37"/>
        <v>19.273093883107776</v>
      </c>
      <c r="F197" s="3">
        <f t="shared" si="38"/>
        <v>4998819.6970340451</v>
      </c>
      <c r="G197" s="26">
        <f t="shared" si="45"/>
        <v>4998819.7</v>
      </c>
      <c r="I197" s="18">
        <f t="shared" si="41"/>
        <v>3946.2864088193046</v>
      </c>
      <c r="J197" s="18">
        <f t="shared" si="42"/>
        <v>187397.55</v>
      </c>
      <c r="K197" s="28">
        <f t="shared" si="46"/>
        <v>99.976393999999999</v>
      </c>
      <c r="L197" s="28">
        <f t="shared" si="47"/>
        <v>103.724345</v>
      </c>
      <c r="M197" s="29">
        <f t="shared" si="48"/>
        <v>4998819.7</v>
      </c>
      <c r="N197" s="29">
        <f t="shared" si="49"/>
        <v>5186217.25</v>
      </c>
    </row>
    <row r="198" spans="1:14" x14ac:dyDescent="0.15">
      <c r="A198" s="7">
        <f t="shared" si="39"/>
        <v>42942</v>
      </c>
      <c r="B198" s="10">
        <f t="shared" si="40"/>
        <v>4998819.6970340451</v>
      </c>
      <c r="C198" s="25">
        <f t="shared" si="43"/>
        <v>616.43835616438378</v>
      </c>
      <c r="D198" s="25">
        <f t="shared" si="44"/>
        <v>635.71390106081878</v>
      </c>
      <c r="E198" s="3">
        <f t="shared" si="37"/>
        <v>19.275544896435008</v>
      </c>
      <c r="F198" s="3">
        <f t="shared" si="38"/>
        <v>4998838.9725789418</v>
      </c>
      <c r="G198" s="26">
        <f t="shared" si="45"/>
        <v>4998838.97</v>
      </c>
      <c r="I198" s="18">
        <f t="shared" si="41"/>
        <v>3965.5619537157395</v>
      </c>
      <c r="J198" s="18">
        <f t="shared" si="42"/>
        <v>188013.99</v>
      </c>
      <c r="K198" s="28">
        <f t="shared" si="46"/>
        <v>99.976779399999998</v>
      </c>
      <c r="L198" s="28">
        <f t="shared" si="47"/>
        <v>103.7370592</v>
      </c>
      <c r="M198" s="29">
        <f t="shared" si="48"/>
        <v>4998838.97</v>
      </c>
      <c r="N198" s="29">
        <f t="shared" si="49"/>
        <v>5186852.96</v>
      </c>
    </row>
    <row r="199" spans="1:14" x14ac:dyDescent="0.15">
      <c r="A199" s="7">
        <f t="shared" si="39"/>
        <v>42943</v>
      </c>
      <c r="B199" s="10">
        <f t="shared" si="40"/>
        <v>4998838.9725789418</v>
      </c>
      <c r="C199" s="25">
        <f t="shared" si="43"/>
        <v>616.43835616438378</v>
      </c>
      <c r="D199" s="25">
        <f t="shared" si="44"/>
        <v>635.71635238584827</v>
      </c>
      <c r="E199" s="3">
        <f t="shared" si="37"/>
        <v>19.277996221464491</v>
      </c>
      <c r="F199" s="3">
        <f t="shared" si="38"/>
        <v>4998858.2505751634</v>
      </c>
      <c r="G199" s="26">
        <f t="shared" si="45"/>
        <v>4998858.25</v>
      </c>
      <c r="I199" s="18">
        <f t="shared" si="41"/>
        <v>3984.839949937204</v>
      </c>
      <c r="J199" s="18">
        <f t="shared" si="42"/>
        <v>188630.43</v>
      </c>
      <c r="K199" s="28">
        <f t="shared" si="46"/>
        <v>99.977164999999999</v>
      </c>
      <c r="L199" s="28">
        <f t="shared" si="47"/>
        <v>103.7497736</v>
      </c>
      <c r="M199" s="29">
        <f t="shared" si="48"/>
        <v>4998858.25</v>
      </c>
      <c r="N199" s="29">
        <f t="shared" si="49"/>
        <v>5187488.68</v>
      </c>
    </row>
    <row r="200" spans="1:14" x14ac:dyDescent="0.15">
      <c r="A200" s="7">
        <f t="shared" si="39"/>
        <v>42944</v>
      </c>
      <c r="B200" s="10">
        <f t="shared" si="40"/>
        <v>4998858.2505751634</v>
      </c>
      <c r="C200" s="25">
        <f t="shared" si="43"/>
        <v>616.43835616438378</v>
      </c>
      <c r="D200" s="25">
        <f t="shared" si="44"/>
        <v>635.71880402261968</v>
      </c>
      <c r="E200" s="3">
        <f t="shared" si="37"/>
        <v>19.280447858235902</v>
      </c>
      <c r="F200" s="3">
        <f t="shared" si="38"/>
        <v>4998877.5310230218</v>
      </c>
      <c r="G200" s="26">
        <f t="shared" si="45"/>
        <v>4998877.53</v>
      </c>
      <c r="I200" s="18">
        <f t="shared" si="41"/>
        <v>4004.1203977954401</v>
      </c>
      <c r="J200" s="18">
        <f t="shared" si="42"/>
        <v>189246.87</v>
      </c>
      <c r="K200" s="28">
        <f t="shared" si="46"/>
        <v>99.977550600000015</v>
      </c>
      <c r="L200" s="28">
        <f t="shared" si="47"/>
        <v>103.76248800000002</v>
      </c>
      <c r="M200" s="29">
        <f t="shared" si="48"/>
        <v>4998877.53</v>
      </c>
      <c r="N200" s="29">
        <f t="shared" si="49"/>
        <v>5188124.4000000013</v>
      </c>
    </row>
    <row r="201" spans="1:14" x14ac:dyDescent="0.15">
      <c r="A201" s="7">
        <f t="shared" si="39"/>
        <v>42945</v>
      </c>
      <c r="B201" s="10">
        <f t="shared" si="40"/>
        <v>4998877.5310230218</v>
      </c>
      <c r="C201" s="25">
        <f t="shared" si="43"/>
        <v>616.43835616438378</v>
      </c>
      <c r="D201" s="25">
        <f t="shared" si="44"/>
        <v>635.72125597117258</v>
      </c>
      <c r="E201" s="3">
        <f t="shared" si="37"/>
        <v>19.282899806788805</v>
      </c>
      <c r="F201" s="3">
        <f t="shared" si="38"/>
        <v>4998896.813922829</v>
      </c>
      <c r="G201" s="26">
        <f t="shared" si="45"/>
        <v>4998896.8099999996</v>
      </c>
      <c r="I201" s="18">
        <f t="shared" si="41"/>
        <v>4023.403297602229</v>
      </c>
      <c r="J201" s="18">
        <f t="shared" si="42"/>
        <v>189863.31</v>
      </c>
      <c r="K201" s="28">
        <f t="shared" si="46"/>
        <v>99.977936199999988</v>
      </c>
      <c r="L201" s="28">
        <f t="shared" si="47"/>
        <v>103.77520239999998</v>
      </c>
      <c r="M201" s="29">
        <f t="shared" si="48"/>
        <v>4998896.8099999996</v>
      </c>
      <c r="N201" s="29">
        <f t="shared" si="49"/>
        <v>5188760.1199999992</v>
      </c>
    </row>
    <row r="202" spans="1:14" x14ac:dyDescent="0.15">
      <c r="A202" s="7">
        <f t="shared" si="39"/>
        <v>42946</v>
      </c>
      <c r="B202" s="10">
        <f t="shared" si="40"/>
        <v>4998896.813922829</v>
      </c>
      <c r="C202" s="25">
        <f t="shared" si="43"/>
        <v>616.43835616438378</v>
      </c>
      <c r="D202" s="25">
        <f t="shared" si="44"/>
        <v>635.72370823154665</v>
      </c>
      <c r="E202" s="3">
        <f t="shared" si="37"/>
        <v>19.285352067162876</v>
      </c>
      <c r="F202" s="3">
        <f t="shared" si="38"/>
        <v>4998916.0992748961</v>
      </c>
      <c r="G202" s="26">
        <f t="shared" si="45"/>
        <v>4998916.0999999996</v>
      </c>
      <c r="I202" s="18">
        <f t="shared" si="41"/>
        <v>4042.6886496693919</v>
      </c>
      <c r="J202" s="18">
        <f t="shared" si="42"/>
        <v>190479.75</v>
      </c>
      <c r="K202" s="28">
        <f t="shared" si="46"/>
        <v>99.978321999999991</v>
      </c>
      <c r="L202" s="28">
        <f t="shared" si="47"/>
        <v>103.78791699999999</v>
      </c>
      <c r="M202" s="29">
        <f t="shared" si="48"/>
        <v>4998916.0999999996</v>
      </c>
      <c r="N202" s="29">
        <f t="shared" si="49"/>
        <v>5189395.8499999996</v>
      </c>
    </row>
    <row r="203" spans="1:14" x14ac:dyDescent="0.15">
      <c r="A203" s="7">
        <f t="shared" si="39"/>
        <v>42947</v>
      </c>
      <c r="B203" s="10">
        <f t="shared" si="40"/>
        <v>4998916.0992748961</v>
      </c>
      <c r="C203" s="25">
        <f t="shared" si="43"/>
        <v>616.43835616438378</v>
      </c>
      <c r="D203" s="25">
        <f t="shared" si="44"/>
        <v>635.72616080378145</v>
      </c>
      <c r="E203" s="3">
        <f t="shared" si="37"/>
        <v>19.287804639397677</v>
      </c>
      <c r="F203" s="3">
        <f t="shared" si="38"/>
        <v>4998935.3870795351</v>
      </c>
      <c r="G203" s="26">
        <f t="shared" si="45"/>
        <v>4998935.3899999997</v>
      </c>
      <c r="I203" s="18">
        <f t="shared" si="41"/>
        <v>4061.9764543087895</v>
      </c>
      <c r="J203" s="18">
        <f t="shared" si="42"/>
        <v>191096.19</v>
      </c>
      <c r="K203" s="28">
        <f t="shared" si="46"/>
        <v>99.978707799999995</v>
      </c>
      <c r="L203" s="28">
        <f t="shared" si="47"/>
        <v>103.8006316</v>
      </c>
      <c r="M203" s="29">
        <f t="shared" si="48"/>
        <v>4998935.3899999997</v>
      </c>
      <c r="N203" s="29">
        <f t="shared" si="49"/>
        <v>5190031.58</v>
      </c>
    </row>
    <row r="204" spans="1:14" x14ac:dyDescent="0.15">
      <c r="A204" s="7">
        <f t="shared" si="39"/>
        <v>42948</v>
      </c>
      <c r="B204" s="10">
        <f t="shared" si="40"/>
        <v>4998935.3870795351</v>
      </c>
      <c r="C204" s="25">
        <f t="shared" si="43"/>
        <v>616.43835616438378</v>
      </c>
      <c r="D204" s="25">
        <f t="shared" si="44"/>
        <v>635.72861368791678</v>
      </c>
      <c r="E204" s="3">
        <f t="shared" ref="E204:E258" si="50">D204-C204</f>
        <v>19.290257523533</v>
      </c>
      <c r="F204" s="3">
        <f t="shared" ref="F204:F258" si="51">B204+E204</f>
        <v>4998954.6773370588</v>
      </c>
      <c r="G204" s="26">
        <f t="shared" si="45"/>
        <v>4998954.68</v>
      </c>
      <c r="I204" s="18">
        <f t="shared" si="41"/>
        <v>4081.2667118323225</v>
      </c>
      <c r="J204" s="18">
        <f t="shared" si="42"/>
        <v>191712.63</v>
      </c>
      <c r="K204" s="28">
        <f t="shared" si="46"/>
        <v>99.979093599999985</v>
      </c>
      <c r="L204" s="28">
        <f t="shared" si="47"/>
        <v>103.81334619999998</v>
      </c>
      <c r="M204" s="29">
        <f t="shared" si="48"/>
        <v>4998954.68</v>
      </c>
      <c r="N204" s="29">
        <f t="shared" si="49"/>
        <v>5190667.3099999996</v>
      </c>
    </row>
    <row r="205" spans="1:14" x14ac:dyDescent="0.15">
      <c r="A205" s="7">
        <f t="shared" ref="A205:A259" si="52">A204+1</f>
        <v>42949</v>
      </c>
      <c r="B205" s="10">
        <f t="shared" ref="B205:B259" si="53">F204</f>
        <v>4998954.6773370588</v>
      </c>
      <c r="C205" s="25">
        <f t="shared" si="43"/>
        <v>616.43835616438378</v>
      </c>
      <c r="D205" s="25">
        <f t="shared" si="44"/>
        <v>635.73106688399218</v>
      </c>
      <c r="E205" s="3">
        <f t="shared" si="50"/>
        <v>19.292710719608408</v>
      </c>
      <c r="F205" s="3">
        <f t="shared" si="51"/>
        <v>4998973.9700477784</v>
      </c>
      <c r="G205" s="26">
        <f t="shared" si="45"/>
        <v>4998973.97</v>
      </c>
      <c r="I205" s="18">
        <f t="shared" ref="I205:I258" si="54">E205+I204</f>
        <v>4100.5594225519308</v>
      </c>
      <c r="J205" s="18">
        <f t="shared" ref="J205:J258" si="55">ROUND(C205+J204,2)</f>
        <v>192329.07</v>
      </c>
      <c r="K205" s="28">
        <f t="shared" si="46"/>
        <v>99.979479399999988</v>
      </c>
      <c r="L205" s="28">
        <f t="shared" si="47"/>
        <v>103.82606079999999</v>
      </c>
      <c r="M205" s="29">
        <f t="shared" si="48"/>
        <v>4998973.97</v>
      </c>
      <c r="N205" s="29">
        <f t="shared" si="49"/>
        <v>5191303.0399999991</v>
      </c>
    </row>
    <row r="206" spans="1:14" x14ac:dyDescent="0.15">
      <c r="A206" s="7">
        <f t="shared" si="52"/>
        <v>42950</v>
      </c>
      <c r="B206" s="10">
        <f t="shared" si="53"/>
        <v>4998973.9700477784</v>
      </c>
      <c r="C206" s="25">
        <f t="shared" si="43"/>
        <v>616.43835616438378</v>
      </c>
      <c r="D206" s="25">
        <f t="shared" si="44"/>
        <v>635.73352039204747</v>
      </c>
      <c r="E206" s="3">
        <f t="shared" si="50"/>
        <v>19.29516422766369</v>
      </c>
      <c r="F206" s="3">
        <f t="shared" si="51"/>
        <v>4998993.2652120059</v>
      </c>
      <c r="G206" s="26">
        <f t="shared" si="45"/>
        <v>4998993.2699999996</v>
      </c>
      <c r="I206" s="18">
        <f t="shared" si="54"/>
        <v>4119.8545867795947</v>
      </c>
      <c r="J206" s="18">
        <f t="shared" si="55"/>
        <v>192945.51</v>
      </c>
      <c r="K206" s="28">
        <f t="shared" si="46"/>
        <v>99.979865399999994</v>
      </c>
      <c r="L206" s="28">
        <f t="shared" si="47"/>
        <v>103.83877559999999</v>
      </c>
      <c r="M206" s="29">
        <f t="shared" si="48"/>
        <v>4998993.2699999996</v>
      </c>
      <c r="N206" s="29">
        <f t="shared" si="49"/>
        <v>5191938.7799999993</v>
      </c>
    </row>
    <row r="207" spans="1:14" x14ac:dyDescent="0.15">
      <c r="A207" s="7">
        <f t="shared" si="52"/>
        <v>42951</v>
      </c>
      <c r="B207" s="10">
        <f t="shared" si="53"/>
        <v>4998993.2652120059</v>
      </c>
      <c r="C207" s="25">
        <f t="shared" si="43"/>
        <v>616.43835616438378</v>
      </c>
      <c r="D207" s="25">
        <f t="shared" si="44"/>
        <v>635.7359742121223</v>
      </c>
      <c r="E207" s="3">
        <f t="shared" si="50"/>
        <v>19.297618047738524</v>
      </c>
      <c r="F207" s="3">
        <f t="shared" si="51"/>
        <v>4999012.5628300533</v>
      </c>
      <c r="G207" s="26">
        <f t="shared" si="45"/>
        <v>4999012.5599999996</v>
      </c>
      <c r="I207" s="18">
        <f t="shared" si="54"/>
        <v>4139.1522048273328</v>
      </c>
      <c r="J207" s="18">
        <f t="shared" si="55"/>
        <v>193561.95</v>
      </c>
      <c r="K207" s="28">
        <f t="shared" si="46"/>
        <v>99.980251199999998</v>
      </c>
      <c r="L207" s="28">
        <f t="shared" si="47"/>
        <v>103.8514902</v>
      </c>
      <c r="M207" s="29">
        <f t="shared" si="48"/>
        <v>4999012.5599999996</v>
      </c>
      <c r="N207" s="29">
        <f t="shared" si="49"/>
        <v>5192574.51</v>
      </c>
    </row>
    <row r="208" spans="1:14" x14ac:dyDescent="0.15">
      <c r="A208" s="7">
        <f t="shared" si="52"/>
        <v>42952</v>
      </c>
      <c r="B208" s="10">
        <f t="shared" si="53"/>
        <v>4999012.5628300533</v>
      </c>
      <c r="C208" s="25">
        <f t="shared" si="43"/>
        <v>616.43835616438378</v>
      </c>
      <c r="D208" s="25">
        <f t="shared" si="44"/>
        <v>635.73842834425614</v>
      </c>
      <c r="E208" s="3">
        <f t="shared" si="50"/>
        <v>19.300072179872359</v>
      </c>
      <c r="F208" s="3">
        <f t="shared" si="51"/>
        <v>4999031.8629022334</v>
      </c>
      <c r="G208" s="26">
        <f t="shared" si="45"/>
        <v>4999031.8600000003</v>
      </c>
      <c r="I208" s="18">
        <f t="shared" si="54"/>
        <v>4158.4522770072053</v>
      </c>
      <c r="J208" s="18">
        <f t="shared" si="55"/>
        <v>194178.39</v>
      </c>
      <c r="K208" s="28">
        <f t="shared" si="46"/>
        <v>99.980637200000018</v>
      </c>
      <c r="L208" s="28">
        <f t="shared" si="47"/>
        <v>103.86420500000001</v>
      </c>
      <c r="M208" s="29">
        <f t="shared" si="48"/>
        <v>4999031.8600000013</v>
      </c>
      <c r="N208" s="29">
        <f t="shared" si="49"/>
        <v>5193210.2500000009</v>
      </c>
    </row>
    <row r="209" spans="1:14" x14ac:dyDescent="0.15">
      <c r="A209" s="7">
        <f t="shared" si="52"/>
        <v>42953</v>
      </c>
      <c r="B209" s="10">
        <f t="shared" si="53"/>
        <v>4999031.8629022334</v>
      </c>
      <c r="C209" s="25">
        <f t="shared" si="43"/>
        <v>616.43835616438378</v>
      </c>
      <c r="D209" s="25">
        <f t="shared" si="44"/>
        <v>635.74088278848899</v>
      </c>
      <c r="E209" s="3">
        <f t="shared" si="50"/>
        <v>19.302526624105212</v>
      </c>
      <c r="F209" s="3">
        <f t="shared" si="51"/>
        <v>4999051.1654288573</v>
      </c>
      <c r="G209" s="26">
        <f t="shared" si="45"/>
        <v>4999051.17</v>
      </c>
      <c r="I209" s="18">
        <f t="shared" si="54"/>
        <v>4177.754803631311</v>
      </c>
      <c r="J209" s="18">
        <f t="shared" si="55"/>
        <v>194794.83</v>
      </c>
      <c r="K209" s="28">
        <f t="shared" si="46"/>
        <v>99.981023399999998</v>
      </c>
      <c r="L209" s="28">
        <f t="shared" si="47"/>
        <v>103.87692</v>
      </c>
      <c r="M209" s="29">
        <f t="shared" si="48"/>
        <v>4999051.17</v>
      </c>
      <c r="N209" s="29">
        <f t="shared" si="49"/>
        <v>5193846</v>
      </c>
    </row>
    <row r="210" spans="1:14" x14ac:dyDescent="0.15">
      <c r="A210" s="7">
        <f t="shared" si="52"/>
        <v>42954</v>
      </c>
      <c r="B210" s="10">
        <f t="shared" si="53"/>
        <v>4999051.1654288573</v>
      </c>
      <c r="C210" s="25">
        <f t="shared" si="43"/>
        <v>616.43835616438378</v>
      </c>
      <c r="D210" s="25">
        <f t="shared" si="44"/>
        <v>635.74333754486031</v>
      </c>
      <c r="E210" s="3">
        <f t="shared" si="50"/>
        <v>19.304981380476534</v>
      </c>
      <c r="F210" s="3">
        <f t="shared" si="51"/>
        <v>4999070.470410238</v>
      </c>
      <c r="G210" s="26">
        <f t="shared" si="45"/>
        <v>4999070.47</v>
      </c>
      <c r="I210" s="18">
        <f t="shared" si="54"/>
        <v>4197.0597850117874</v>
      </c>
      <c r="J210" s="18">
        <f t="shared" si="55"/>
        <v>195411.27</v>
      </c>
      <c r="K210" s="28">
        <f t="shared" si="46"/>
        <v>99.981409400000004</v>
      </c>
      <c r="L210" s="28">
        <f t="shared" si="47"/>
        <v>103.88963480000001</v>
      </c>
      <c r="M210" s="29">
        <f t="shared" si="48"/>
        <v>4999070.47</v>
      </c>
      <c r="N210" s="29">
        <f t="shared" si="49"/>
        <v>5194481.74</v>
      </c>
    </row>
    <row r="211" spans="1:14" x14ac:dyDescent="0.15">
      <c r="A211" s="7">
        <f t="shared" si="52"/>
        <v>42955</v>
      </c>
      <c r="B211" s="10">
        <f t="shared" si="53"/>
        <v>4999070.470410238</v>
      </c>
      <c r="C211" s="25">
        <f t="shared" si="43"/>
        <v>616.43835616438378</v>
      </c>
      <c r="D211" s="25">
        <f t="shared" si="44"/>
        <v>635.74579261341</v>
      </c>
      <c r="E211" s="3">
        <f t="shared" si="50"/>
        <v>19.307436449026227</v>
      </c>
      <c r="F211" s="3">
        <f t="shared" si="51"/>
        <v>4999089.7778466875</v>
      </c>
      <c r="G211" s="26">
        <f t="shared" si="45"/>
        <v>4999089.78</v>
      </c>
      <c r="I211" s="18">
        <f t="shared" si="54"/>
        <v>4216.3672214608141</v>
      </c>
      <c r="J211" s="18">
        <f t="shared" si="55"/>
        <v>196027.71</v>
      </c>
      <c r="K211" s="28">
        <f t="shared" si="46"/>
        <v>99.981795599999998</v>
      </c>
      <c r="L211" s="28">
        <f t="shared" si="47"/>
        <v>103.9023498</v>
      </c>
      <c r="M211" s="29">
        <f t="shared" si="48"/>
        <v>4999089.78</v>
      </c>
      <c r="N211" s="29">
        <f t="shared" si="49"/>
        <v>5195117.49</v>
      </c>
    </row>
    <row r="212" spans="1:14" x14ac:dyDescent="0.15">
      <c r="A212" s="7">
        <f t="shared" si="52"/>
        <v>42956</v>
      </c>
      <c r="B212" s="10">
        <f t="shared" si="53"/>
        <v>4999089.7778466875</v>
      </c>
      <c r="C212" s="25">
        <f t="shared" si="43"/>
        <v>616.43835616438378</v>
      </c>
      <c r="D212" s="25">
        <f t="shared" si="44"/>
        <v>635.74824799417752</v>
      </c>
      <c r="E212" s="3">
        <f t="shared" si="50"/>
        <v>19.309891829793742</v>
      </c>
      <c r="F212" s="3">
        <f t="shared" si="51"/>
        <v>4999109.0877385177</v>
      </c>
      <c r="G212" s="26">
        <f t="shared" si="45"/>
        <v>4999109.09</v>
      </c>
      <c r="I212" s="18">
        <f t="shared" si="54"/>
        <v>4235.6771132906078</v>
      </c>
      <c r="J212" s="18">
        <f t="shared" si="55"/>
        <v>196644.15</v>
      </c>
      <c r="K212" s="28">
        <f t="shared" si="46"/>
        <v>99.982181799999992</v>
      </c>
      <c r="L212" s="28">
        <f t="shared" si="47"/>
        <v>103.9150648</v>
      </c>
      <c r="M212" s="29">
        <f t="shared" si="48"/>
        <v>4999109.09</v>
      </c>
      <c r="N212" s="29">
        <f t="shared" si="49"/>
        <v>5195753.24</v>
      </c>
    </row>
    <row r="213" spans="1:14" x14ac:dyDescent="0.15">
      <c r="A213" s="7">
        <f t="shared" si="52"/>
        <v>42957</v>
      </c>
      <c r="B213" s="10">
        <f t="shared" si="53"/>
        <v>4999109.0877385177</v>
      </c>
      <c r="C213" s="25">
        <f t="shared" ref="C213:C258" si="56">$N$4*$H$9/100</f>
        <v>616.43835616438378</v>
      </c>
      <c r="D213" s="25">
        <f t="shared" ref="D213:D258" si="57">B213*$C$8</f>
        <v>635.75070368720276</v>
      </c>
      <c r="E213" s="3">
        <f t="shared" si="50"/>
        <v>19.312347522818982</v>
      </c>
      <c r="F213" s="3">
        <f t="shared" si="51"/>
        <v>4999128.4000860406</v>
      </c>
      <c r="G213" s="26">
        <f t="shared" ref="G213:G258" si="58">ROUND(B213+B213*$C$8-C213,2)</f>
        <v>4999128.4000000004</v>
      </c>
      <c r="I213" s="18">
        <f t="shared" si="54"/>
        <v>4254.9894608134273</v>
      </c>
      <c r="J213" s="18">
        <f t="shared" si="55"/>
        <v>197260.59</v>
      </c>
      <c r="K213" s="28">
        <f t="shared" ref="K213:K258" si="59">G213/$H$9*100</f>
        <v>99.982568000000001</v>
      </c>
      <c r="L213" s="28">
        <f t="shared" ref="L213:L258" si="60">K213+J213/$H$9*100</f>
        <v>103.9277798</v>
      </c>
      <c r="M213" s="29">
        <f t="shared" ref="M213:M258" si="61">K213*$H$9/100</f>
        <v>4999128.4000000004</v>
      </c>
      <c r="N213" s="29">
        <f t="shared" ref="N213:N258" si="62">L213*$H$9/100</f>
        <v>5196388.99</v>
      </c>
    </row>
    <row r="214" spans="1:14" x14ac:dyDescent="0.15">
      <c r="A214" s="7">
        <f t="shared" si="52"/>
        <v>42958</v>
      </c>
      <c r="B214" s="10">
        <f t="shared" si="53"/>
        <v>4999128.4000860406</v>
      </c>
      <c r="C214" s="25">
        <f t="shared" si="56"/>
        <v>616.43835616438378</v>
      </c>
      <c r="D214" s="25">
        <f t="shared" si="57"/>
        <v>635.7531596925254</v>
      </c>
      <c r="E214" s="3">
        <f t="shared" si="50"/>
        <v>19.314803528141624</v>
      </c>
      <c r="F214" s="3">
        <f t="shared" si="51"/>
        <v>4999147.7148895692</v>
      </c>
      <c r="G214" s="26">
        <f t="shared" si="58"/>
        <v>4999147.71</v>
      </c>
      <c r="I214" s="18">
        <f t="shared" si="54"/>
        <v>4274.3042643415693</v>
      </c>
      <c r="J214" s="18">
        <f t="shared" si="55"/>
        <v>197877.03</v>
      </c>
      <c r="K214" s="28">
        <f t="shared" si="59"/>
        <v>99.982954199999995</v>
      </c>
      <c r="L214" s="28">
        <f t="shared" si="60"/>
        <v>103.9404948</v>
      </c>
      <c r="M214" s="29">
        <f t="shared" si="61"/>
        <v>4999147.71</v>
      </c>
      <c r="N214" s="29">
        <f t="shared" si="62"/>
        <v>5197024.74</v>
      </c>
    </row>
    <row r="215" spans="1:14" x14ac:dyDescent="0.15">
      <c r="A215" s="7">
        <f t="shared" si="52"/>
        <v>42959</v>
      </c>
      <c r="B215" s="10">
        <f t="shared" si="53"/>
        <v>4999147.7148895692</v>
      </c>
      <c r="C215" s="25">
        <f t="shared" si="56"/>
        <v>616.43835616438378</v>
      </c>
      <c r="D215" s="25">
        <f t="shared" si="57"/>
        <v>635.75561601018501</v>
      </c>
      <c r="E215" s="3">
        <f t="shared" si="50"/>
        <v>19.317259845801232</v>
      </c>
      <c r="F215" s="3">
        <f t="shared" si="51"/>
        <v>4999167.0321494155</v>
      </c>
      <c r="G215" s="26">
        <f t="shared" si="58"/>
        <v>4999167.03</v>
      </c>
      <c r="I215" s="18">
        <f t="shared" si="54"/>
        <v>4293.6215241873706</v>
      </c>
      <c r="J215" s="18">
        <f t="shared" si="55"/>
        <v>198493.47</v>
      </c>
      <c r="K215" s="28">
        <f t="shared" si="59"/>
        <v>99.983340600000005</v>
      </c>
      <c r="L215" s="28">
        <f t="shared" si="60"/>
        <v>103.95321</v>
      </c>
      <c r="M215" s="29">
        <f t="shared" si="61"/>
        <v>4999167.03</v>
      </c>
      <c r="N215" s="29">
        <f t="shared" si="62"/>
        <v>5197660.5</v>
      </c>
    </row>
    <row r="216" spans="1:14" x14ac:dyDescent="0.15">
      <c r="A216" s="7">
        <f t="shared" si="52"/>
        <v>42960</v>
      </c>
      <c r="B216" s="10">
        <f t="shared" si="53"/>
        <v>4999167.0321494155</v>
      </c>
      <c r="C216" s="25">
        <f t="shared" si="56"/>
        <v>616.43835616438378</v>
      </c>
      <c r="D216" s="25">
        <f t="shared" si="57"/>
        <v>635.75807264022149</v>
      </c>
      <c r="E216" s="3">
        <f t="shared" si="50"/>
        <v>19.319716475837708</v>
      </c>
      <c r="F216" s="3">
        <f t="shared" si="51"/>
        <v>4999186.3518658914</v>
      </c>
      <c r="G216" s="26">
        <f t="shared" si="58"/>
        <v>4999186.3499999996</v>
      </c>
      <c r="I216" s="18">
        <f t="shared" si="54"/>
        <v>4312.9412406632082</v>
      </c>
      <c r="J216" s="18">
        <f t="shared" si="55"/>
        <v>199109.91</v>
      </c>
      <c r="K216" s="28">
        <f t="shared" si="59"/>
        <v>99.983726999999988</v>
      </c>
      <c r="L216" s="28">
        <f t="shared" si="60"/>
        <v>103.96592519999999</v>
      </c>
      <c r="M216" s="29">
        <f t="shared" si="61"/>
        <v>4999186.3499999996</v>
      </c>
      <c r="N216" s="29">
        <f t="shared" si="62"/>
        <v>5198296.26</v>
      </c>
    </row>
    <row r="217" spans="1:14" x14ac:dyDescent="0.15">
      <c r="A217" s="7">
        <f t="shared" si="52"/>
        <v>42961</v>
      </c>
      <c r="B217" s="10">
        <f t="shared" si="53"/>
        <v>4999186.3518658914</v>
      </c>
      <c r="C217" s="25">
        <f t="shared" si="56"/>
        <v>616.43835616438378</v>
      </c>
      <c r="D217" s="25">
        <f t="shared" si="57"/>
        <v>635.76052958267451</v>
      </c>
      <c r="E217" s="3">
        <f t="shared" si="50"/>
        <v>19.322173418290731</v>
      </c>
      <c r="F217" s="3">
        <f t="shared" si="51"/>
        <v>4999205.6740393098</v>
      </c>
      <c r="G217" s="26">
        <f t="shared" si="58"/>
        <v>4999205.67</v>
      </c>
      <c r="I217" s="18">
        <f t="shared" si="54"/>
        <v>4332.2634140814989</v>
      </c>
      <c r="J217" s="18">
        <f t="shared" si="55"/>
        <v>199726.35</v>
      </c>
      <c r="K217" s="28">
        <f t="shared" si="59"/>
        <v>99.984113399999998</v>
      </c>
      <c r="L217" s="28">
        <f t="shared" si="60"/>
        <v>103.9786404</v>
      </c>
      <c r="M217" s="29">
        <f t="shared" si="61"/>
        <v>4999205.67</v>
      </c>
      <c r="N217" s="29">
        <f t="shared" si="62"/>
        <v>5198932.0199999996</v>
      </c>
    </row>
    <row r="218" spans="1:14" x14ac:dyDescent="0.15">
      <c r="A218" s="7">
        <f t="shared" si="52"/>
        <v>42962</v>
      </c>
      <c r="B218" s="10">
        <f t="shared" si="53"/>
        <v>4999205.6740393098</v>
      </c>
      <c r="C218" s="25">
        <f t="shared" si="56"/>
        <v>616.43835616438378</v>
      </c>
      <c r="D218" s="25">
        <f t="shared" si="57"/>
        <v>635.76298683758364</v>
      </c>
      <c r="E218" s="3">
        <f t="shared" si="50"/>
        <v>19.324630673199863</v>
      </c>
      <c r="F218" s="3">
        <f t="shared" si="51"/>
        <v>4999224.9986699829</v>
      </c>
      <c r="G218" s="26">
        <f t="shared" si="58"/>
        <v>4999225</v>
      </c>
      <c r="I218" s="18">
        <f t="shared" si="54"/>
        <v>4351.5880447546988</v>
      </c>
      <c r="J218" s="18">
        <f t="shared" si="55"/>
        <v>200342.79</v>
      </c>
      <c r="K218" s="28">
        <f t="shared" si="59"/>
        <v>99.984499999999997</v>
      </c>
      <c r="L218" s="28">
        <f t="shared" si="60"/>
        <v>103.99135579999999</v>
      </c>
      <c r="M218" s="29">
        <f t="shared" si="61"/>
        <v>4999225</v>
      </c>
      <c r="N218" s="29">
        <f t="shared" si="62"/>
        <v>5199567.7899999991</v>
      </c>
    </row>
    <row r="219" spans="1:14" x14ac:dyDescent="0.15">
      <c r="A219" s="7">
        <f t="shared" si="52"/>
        <v>42963</v>
      </c>
      <c r="B219" s="10">
        <f t="shared" si="53"/>
        <v>4999224.9986699829</v>
      </c>
      <c r="C219" s="25">
        <f t="shared" si="56"/>
        <v>616.43835616438378</v>
      </c>
      <c r="D219" s="25">
        <f t="shared" si="57"/>
        <v>635.7654444049889</v>
      </c>
      <c r="E219" s="3">
        <f t="shared" si="50"/>
        <v>19.327088240605121</v>
      </c>
      <c r="F219" s="3">
        <f t="shared" si="51"/>
        <v>4999244.3257582234</v>
      </c>
      <c r="G219" s="26">
        <f t="shared" si="58"/>
        <v>4999244.33</v>
      </c>
      <c r="I219" s="18">
        <f t="shared" si="54"/>
        <v>4370.9151329953038</v>
      </c>
      <c r="J219" s="18">
        <f t="shared" si="55"/>
        <v>200959.23</v>
      </c>
      <c r="K219" s="28">
        <f t="shared" si="59"/>
        <v>99.984886599999996</v>
      </c>
      <c r="L219" s="28">
        <f t="shared" si="60"/>
        <v>104.0040712</v>
      </c>
      <c r="M219" s="29">
        <f t="shared" si="61"/>
        <v>4999244.33</v>
      </c>
      <c r="N219" s="29">
        <f t="shared" si="62"/>
        <v>5200203.5599999996</v>
      </c>
    </row>
    <row r="220" spans="1:14" x14ac:dyDescent="0.15">
      <c r="A220" s="7">
        <f t="shared" si="52"/>
        <v>42964</v>
      </c>
      <c r="B220" s="10">
        <f t="shared" si="53"/>
        <v>4999244.3257582234</v>
      </c>
      <c r="C220" s="25">
        <f t="shared" si="56"/>
        <v>616.43835616438378</v>
      </c>
      <c r="D220" s="25">
        <f t="shared" si="57"/>
        <v>635.76790228492973</v>
      </c>
      <c r="E220" s="3">
        <f t="shared" si="50"/>
        <v>19.329546120545956</v>
      </c>
      <c r="F220" s="3">
        <f t="shared" si="51"/>
        <v>4999263.6553043444</v>
      </c>
      <c r="G220" s="26">
        <f t="shared" si="58"/>
        <v>4999263.66</v>
      </c>
      <c r="I220" s="18">
        <f t="shared" si="54"/>
        <v>4390.24467911585</v>
      </c>
      <c r="J220" s="18">
        <f t="shared" si="55"/>
        <v>201575.67</v>
      </c>
      <c r="K220" s="28">
        <f t="shared" si="59"/>
        <v>99.985273200000009</v>
      </c>
      <c r="L220" s="28">
        <f t="shared" si="60"/>
        <v>104.0167866</v>
      </c>
      <c r="M220" s="29">
        <f t="shared" si="61"/>
        <v>4999263.66</v>
      </c>
      <c r="N220" s="29">
        <f t="shared" si="62"/>
        <v>5200839.33</v>
      </c>
    </row>
    <row r="221" spans="1:14" x14ac:dyDescent="0.15">
      <c r="A221" s="7">
        <f t="shared" si="52"/>
        <v>42965</v>
      </c>
      <c r="B221" s="10">
        <f t="shared" si="53"/>
        <v>4999263.6553043444</v>
      </c>
      <c r="C221" s="25">
        <f t="shared" si="56"/>
        <v>616.43835616438378</v>
      </c>
      <c r="D221" s="25">
        <f t="shared" si="57"/>
        <v>635.77036047744616</v>
      </c>
      <c r="E221" s="3">
        <f t="shared" si="50"/>
        <v>19.332004313062384</v>
      </c>
      <c r="F221" s="3">
        <f t="shared" si="51"/>
        <v>4999282.9873086577</v>
      </c>
      <c r="G221" s="26">
        <f t="shared" si="58"/>
        <v>4999282.99</v>
      </c>
      <c r="I221" s="18">
        <f t="shared" si="54"/>
        <v>4409.5766834289125</v>
      </c>
      <c r="J221" s="18">
        <f t="shared" si="55"/>
        <v>202192.11</v>
      </c>
      <c r="K221" s="28">
        <f t="shared" si="59"/>
        <v>99.985659800000008</v>
      </c>
      <c r="L221" s="28">
        <f t="shared" si="60"/>
        <v>104.02950200000001</v>
      </c>
      <c r="M221" s="29">
        <f t="shared" si="61"/>
        <v>4999282.99</v>
      </c>
      <c r="N221" s="29">
        <f t="shared" si="62"/>
        <v>5201475.1000000006</v>
      </c>
    </row>
    <row r="222" spans="1:14" x14ac:dyDescent="0.15">
      <c r="A222" s="7">
        <f t="shared" si="52"/>
        <v>42966</v>
      </c>
      <c r="B222" s="10">
        <f t="shared" si="53"/>
        <v>4999282.9873086577</v>
      </c>
      <c r="C222" s="25">
        <f t="shared" si="56"/>
        <v>616.43835616438378</v>
      </c>
      <c r="D222" s="25">
        <f t="shared" si="57"/>
        <v>635.77281898257786</v>
      </c>
      <c r="E222" s="3">
        <f t="shared" si="50"/>
        <v>19.334462818194083</v>
      </c>
      <c r="F222" s="3">
        <f t="shared" si="51"/>
        <v>4999302.3217714755</v>
      </c>
      <c r="G222" s="26">
        <f t="shared" si="58"/>
        <v>4999302.32</v>
      </c>
      <c r="I222" s="18">
        <f t="shared" si="54"/>
        <v>4428.9111462471064</v>
      </c>
      <c r="J222" s="18">
        <f t="shared" si="55"/>
        <v>202808.55</v>
      </c>
      <c r="K222" s="28">
        <f t="shared" si="59"/>
        <v>99.986046400000006</v>
      </c>
      <c r="L222" s="28">
        <f t="shared" si="60"/>
        <v>104.04221740000001</v>
      </c>
      <c r="M222" s="29">
        <f t="shared" si="61"/>
        <v>4999302.32</v>
      </c>
      <c r="N222" s="29">
        <f t="shared" si="62"/>
        <v>5202110.870000001</v>
      </c>
    </row>
    <row r="223" spans="1:14" x14ac:dyDescent="0.15">
      <c r="A223" s="7">
        <f t="shared" si="52"/>
        <v>42967</v>
      </c>
      <c r="B223" s="10">
        <f t="shared" si="53"/>
        <v>4999302.3217714755</v>
      </c>
      <c r="C223" s="25">
        <f t="shared" si="56"/>
        <v>616.43835616438378</v>
      </c>
      <c r="D223" s="25">
        <f t="shared" si="57"/>
        <v>635.77527780036439</v>
      </c>
      <c r="E223" s="3">
        <f t="shared" si="50"/>
        <v>19.336921635980616</v>
      </c>
      <c r="F223" s="3">
        <f t="shared" si="51"/>
        <v>4999321.6586931115</v>
      </c>
      <c r="G223" s="26">
        <f t="shared" si="58"/>
        <v>4999321.66</v>
      </c>
      <c r="I223" s="18">
        <f t="shared" si="54"/>
        <v>4448.2480678830871</v>
      </c>
      <c r="J223" s="18">
        <f t="shared" si="55"/>
        <v>203424.99</v>
      </c>
      <c r="K223" s="28">
        <f t="shared" si="59"/>
        <v>99.986433200000008</v>
      </c>
      <c r="L223" s="28">
        <f t="shared" si="60"/>
        <v>104.05493300000001</v>
      </c>
      <c r="M223" s="29">
        <f t="shared" si="61"/>
        <v>4999321.66</v>
      </c>
      <c r="N223" s="29">
        <f t="shared" si="62"/>
        <v>5202746.6500000004</v>
      </c>
    </row>
    <row r="224" spans="1:14" x14ac:dyDescent="0.15">
      <c r="A224" s="7">
        <f t="shared" si="52"/>
        <v>42968</v>
      </c>
      <c r="B224" s="10">
        <f t="shared" si="53"/>
        <v>4999321.6586931115</v>
      </c>
      <c r="C224" s="25">
        <f t="shared" si="56"/>
        <v>616.43835616438378</v>
      </c>
      <c r="D224" s="25">
        <f t="shared" si="57"/>
        <v>635.77773693084578</v>
      </c>
      <c r="E224" s="3">
        <f t="shared" si="50"/>
        <v>19.339380766462</v>
      </c>
      <c r="F224" s="3">
        <f t="shared" si="51"/>
        <v>4999340.9980738778</v>
      </c>
      <c r="G224" s="26">
        <f t="shared" si="58"/>
        <v>4999341</v>
      </c>
      <c r="I224" s="18">
        <f t="shared" si="54"/>
        <v>4467.5874486495486</v>
      </c>
      <c r="J224" s="18">
        <f t="shared" si="55"/>
        <v>204041.43</v>
      </c>
      <c r="K224" s="28">
        <f t="shared" si="59"/>
        <v>99.986819999999994</v>
      </c>
      <c r="L224" s="28">
        <f t="shared" si="60"/>
        <v>104.0676486</v>
      </c>
      <c r="M224" s="29">
        <f t="shared" si="61"/>
        <v>4999341</v>
      </c>
      <c r="N224" s="29">
        <f t="shared" si="62"/>
        <v>5203382.43</v>
      </c>
    </row>
    <row r="225" spans="1:14" x14ac:dyDescent="0.15">
      <c r="A225" s="7">
        <f t="shared" si="52"/>
        <v>42969</v>
      </c>
      <c r="B225" s="10">
        <f t="shared" si="53"/>
        <v>4999340.9980738778</v>
      </c>
      <c r="C225" s="25">
        <f t="shared" si="56"/>
        <v>616.43835616438378</v>
      </c>
      <c r="D225" s="25">
        <f t="shared" si="57"/>
        <v>635.78019637406157</v>
      </c>
      <c r="E225" s="3">
        <f t="shared" si="50"/>
        <v>19.341840209677798</v>
      </c>
      <c r="F225" s="3">
        <f t="shared" si="51"/>
        <v>4999360.3399140872</v>
      </c>
      <c r="G225" s="26">
        <f t="shared" si="58"/>
        <v>4999360.34</v>
      </c>
      <c r="I225" s="18">
        <f t="shared" si="54"/>
        <v>4486.9292888592263</v>
      </c>
      <c r="J225" s="18">
        <f t="shared" si="55"/>
        <v>204657.87</v>
      </c>
      <c r="K225" s="28">
        <f t="shared" si="59"/>
        <v>99.987206799999996</v>
      </c>
      <c r="L225" s="28">
        <f t="shared" si="60"/>
        <v>104.08036419999999</v>
      </c>
      <c r="M225" s="29">
        <f t="shared" si="61"/>
        <v>4999360.34</v>
      </c>
      <c r="N225" s="29">
        <f t="shared" si="62"/>
        <v>5204018.209999999</v>
      </c>
    </row>
    <row r="226" spans="1:14" x14ac:dyDescent="0.15">
      <c r="A226" s="7">
        <f t="shared" si="52"/>
        <v>42970</v>
      </c>
      <c r="B226" s="10">
        <f t="shared" si="53"/>
        <v>4999360.3399140872</v>
      </c>
      <c r="C226" s="25">
        <f t="shared" si="56"/>
        <v>616.43835616438378</v>
      </c>
      <c r="D226" s="25">
        <f t="shared" si="57"/>
        <v>635.78265613005169</v>
      </c>
      <c r="E226" s="3">
        <f t="shared" si="50"/>
        <v>19.344299965667915</v>
      </c>
      <c r="F226" s="3">
        <f t="shared" si="51"/>
        <v>4999379.6842140527</v>
      </c>
      <c r="G226" s="26">
        <f t="shared" si="58"/>
        <v>4999379.68</v>
      </c>
      <c r="I226" s="18">
        <f t="shared" si="54"/>
        <v>4506.2735888248944</v>
      </c>
      <c r="J226" s="18">
        <f t="shared" si="55"/>
        <v>205274.31</v>
      </c>
      <c r="K226" s="28">
        <f t="shared" si="59"/>
        <v>99.987593599999997</v>
      </c>
      <c r="L226" s="28">
        <f t="shared" si="60"/>
        <v>104.0930798</v>
      </c>
      <c r="M226" s="29">
        <f t="shared" si="61"/>
        <v>4999379.68</v>
      </c>
      <c r="N226" s="29">
        <f t="shared" si="62"/>
        <v>5204653.99</v>
      </c>
    </row>
    <row r="227" spans="1:14" x14ac:dyDescent="0.15">
      <c r="A227" s="7">
        <f t="shared" si="52"/>
        <v>42971</v>
      </c>
      <c r="B227" s="10">
        <f t="shared" si="53"/>
        <v>4999379.6842140527</v>
      </c>
      <c r="C227" s="25">
        <f t="shared" si="56"/>
        <v>616.43835616438378</v>
      </c>
      <c r="D227" s="25">
        <f t="shared" si="57"/>
        <v>635.7851161988558</v>
      </c>
      <c r="E227" s="3">
        <f t="shared" si="50"/>
        <v>19.346760034472027</v>
      </c>
      <c r="F227" s="3">
        <f t="shared" si="51"/>
        <v>4999399.0309740873</v>
      </c>
      <c r="G227" s="26">
        <f t="shared" si="58"/>
        <v>4999399.03</v>
      </c>
      <c r="I227" s="18">
        <f t="shared" si="54"/>
        <v>4525.6203488593665</v>
      </c>
      <c r="J227" s="18">
        <f t="shared" si="55"/>
        <v>205890.75</v>
      </c>
      <c r="K227" s="28">
        <f t="shared" si="59"/>
        <v>99.9879806</v>
      </c>
      <c r="L227" s="28">
        <f t="shared" si="60"/>
        <v>104.10579559999999</v>
      </c>
      <c r="M227" s="29">
        <f t="shared" si="61"/>
        <v>4999399.03</v>
      </c>
      <c r="N227" s="29">
        <f t="shared" si="62"/>
        <v>5205289.7799999993</v>
      </c>
    </row>
    <row r="228" spans="1:14" x14ac:dyDescent="0.15">
      <c r="A228" s="7">
        <f t="shared" si="52"/>
        <v>42972</v>
      </c>
      <c r="B228" s="10">
        <f t="shared" si="53"/>
        <v>4999399.0309740873</v>
      </c>
      <c r="C228" s="25">
        <f t="shared" si="56"/>
        <v>616.43835616438378</v>
      </c>
      <c r="D228" s="25">
        <f t="shared" si="57"/>
        <v>635.78757658051393</v>
      </c>
      <c r="E228" s="3">
        <f t="shared" si="50"/>
        <v>19.349220416130152</v>
      </c>
      <c r="F228" s="3">
        <f t="shared" si="51"/>
        <v>4999418.3801945038</v>
      </c>
      <c r="G228" s="26">
        <f t="shared" si="58"/>
        <v>4999418.38</v>
      </c>
      <c r="I228" s="18">
        <f t="shared" si="54"/>
        <v>4544.9695692754967</v>
      </c>
      <c r="J228" s="18">
        <f t="shared" si="55"/>
        <v>206507.19</v>
      </c>
      <c r="K228" s="28">
        <f t="shared" si="59"/>
        <v>99.988367599999989</v>
      </c>
      <c r="L228" s="28">
        <f t="shared" si="60"/>
        <v>104.11851139999999</v>
      </c>
      <c r="M228" s="29">
        <f t="shared" si="61"/>
        <v>4999418.379999999</v>
      </c>
      <c r="N228" s="29">
        <f t="shared" si="62"/>
        <v>5205925.5699999994</v>
      </c>
    </row>
    <row r="229" spans="1:14" x14ac:dyDescent="0.15">
      <c r="A229" s="7">
        <f t="shared" si="52"/>
        <v>42973</v>
      </c>
      <c r="B229" s="10">
        <f t="shared" si="53"/>
        <v>4999418.3801945038</v>
      </c>
      <c r="C229" s="25">
        <f t="shared" si="56"/>
        <v>616.43835616438378</v>
      </c>
      <c r="D229" s="25">
        <f t="shared" si="57"/>
        <v>635.79003727506563</v>
      </c>
      <c r="E229" s="3">
        <f t="shared" si="50"/>
        <v>19.351681110681852</v>
      </c>
      <c r="F229" s="3">
        <f t="shared" si="51"/>
        <v>4999437.7318756143</v>
      </c>
      <c r="G229" s="26">
        <f t="shared" si="58"/>
        <v>4999437.7300000004</v>
      </c>
      <c r="I229" s="18">
        <f t="shared" si="54"/>
        <v>4564.3212503861787</v>
      </c>
      <c r="J229" s="18">
        <f t="shared" si="55"/>
        <v>207123.63</v>
      </c>
      <c r="K229" s="28">
        <f t="shared" si="59"/>
        <v>99.988754600000007</v>
      </c>
      <c r="L229" s="28">
        <f t="shared" si="60"/>
        <v>104.13122720000001</v>
      </c>
      <c r="M229" s="29">
        <f t="shared" si="61"/>
        <v>4999437.7300000004</v>
      </c>
      <c r="N229" s="29">
        <f t="shared" si="62"/>
        <v>5206561.3600000003</v>
      </c>
    </row>
    <row r="230" spans="1:14" x14ac:dyDescent="0.15">
      <c r="A230" s="7">
        <f t="shared" si="52"/>
        <v>42974</v>
      </c>
      <c r="B230" s="10">
        <f t="shared" si="53"/>
        <v>4999437.7318756143</v>
      </c>
      <c r="C230" s="25">
        <f t="shared" si="56"/>
        <v>616.43835616438378</v>
      </c>
      <c r="D230" s="25">
        <f t="shared" si="57"/>
        <v>635.7924982825507</v>
      </c>
      <c r="E230" s="3">
        <f t="shared" si="50"/>
        <v>19.354142118166919</v>
      </c>
      <c r="F230" s="3">
        <f t="shared" si="51"/>
        <v>4999457.0860177325</v>
      </c>
      <c r="G230" s="26">
        <f t="shared" si="58"/>
        <v>4999457.09</v>
      </c>
      <c r="I230" s="18">
        <f t="shared" si="54"/>
        <v>4583.6753925043458</v>
      </c>
      <c r="J230" s="18">
        <f t="shared" si="55"/>
        <v>207740.07</v>
      </c>
      <c r="K230" s="28">
        <f t="shared" si="59"/>
        <v>99.989141799999999</v>
      </c>
      <c r="L230" s="28">
        <f t="shared" si="60"/>
        <v>104.1439432</v>
      </c>
      <c r="M230" s="29">
        <f t="shared" si="61"/>
        <v>4999457.09</v>
      </c>
      <c r="N230" s="29">
        <f t="shared" si="62"/>
        <v>5207197.16</v>
      </c>
    </row>
    <row r="231" spans="1:14" x14ac:dyDescent="0.15">
      <c r="A231" s="7">
        <f t="shared" si="52"/>
        <v>42975</v>
      </c>
      <c r="B231" s="10">
        <f t="shared" si="53"/>
        <v>4999457.0860177325</v>
      </c>
      <c r="C231" s="25">
        <f t="shared" si="56"/>
        <v>616.43835616438378</v>
      </c>
      <c r="D231" s="25">
        <f t="shared" si="57"/>
        <v>635.79495960300892</v>
      </c>
      <c r="E231" s="3">
        <f t="shared" si="50"/>
        <v>19.356603438625143</v>
      </c>
      <c r="F231" s="3">
        <f t="shared" si="51"/>
        <v>4999476.4426211715</v>
      </c>
      <c r="G231" s="26">
        <f t="shared" si="58"/>
        <v>4999476.4400000004</v>
      </c>
      <c r="I231" s="18">
        <f t="shared" si="54"/>
        <v>4603.0319959429708</v>
      </c>
      <c r="J231" s="18">
        <f t="shared" si="55"/>
        <v>208356.51</v>
      </c>
      <c r="K231" s="28">
        <f t="shared" si="59"/>
        <v>99.989528800000002</v>
      </c>
      <c r="L231" s="28">
        <f t="shared" si="60"/>
        <v>104.156659</v>
      </c>
      <c r="M231" s="29">
        <f t="shared" si="61"/>
        <v>4999476.4400000004</v>
      </c>
      <c r="N231" s="29">
        <f t="shared" si="62"/>
        <v>5207832.95</v>
      </c>
    </row>
    <row r="232" spans="1:14" x14ac:dyDescent="0.15">
      <c r="A232" s="7">
        <f t="shared" si="52"/>
        <v>42976</v>
      </c>
      <c r="B232" s="10">
        <f t="shared" si="53"/>
        <v>4999476.4426211715</v>
      </c>
      <c r="C232" s="25">
        <f t="shared" si="56"/>
        <v>616.43835616438378</v>
      </c>
      <c r="D232" s="25">
        <f t="shared" si="57"/>
        <v>635.79742123648032</v>
      </c>
      <c r="E232" s="3">
        <f t="shared" si="50"/>
        <v>19.359065072096541</v>
      </c>
      <c r="F232" s="3">
        <f t="shared" si="51"/>
        <v>4999495.8016862432</v>
      </c>
      <c r="G232" s="26">
        <f t="shared" si="58"/>
        <v>4999495.8</v>
      </c>
      <c r="I232" s="18">
        <f t="shared" si="54"/>
        <v>4622.391061015067</v>
      </c>
      <c r="J232" s="18">
        <f t="shared" si="55"/>
        <v>208972.95</v>
      </c>
      <c r="K232" s="28">
        <f t="shared" si="59"/>
        <v>99.989915999999994</v>
      </c>
      <c r="L232" s="28">
        <f t="shared" si="60"/>
        <v>104.16937499999999</v>
      </c>
      <c r="M232" s="29">
        <f t="shared" si="61"/>
        <v>4999495.8</v>
      </c>
      <c r="N232" s="29">
        <f t="shared" si="62"/>
        <v>5208468.7499999991</v>
      </c>
    </row>
    <row r="233" spans="1:14" x14ac:dyDescent="0.15">
      <c r="A233" s="7">
        <f t="shared" si="52"/>
        <v>42977</v>
      </c>
      <c r="B233" s="10">
        <f t="shared" si="53"/>
        <v>4999495.8016862432</v>
      </c>
      <c r="C233" s="25">
        <f t="shared" si="56"/>
        <v>616.43835616438378</v>
      </c>
      <c r="D233" s="25">
        <f t="shared" si="57"/>
        <v>635.79988318300434</v>
      </c>
      <c r="E233" s="3">
        <f t="shared" si="50"/>
        <v>19.361527018620563</v>
      </c>
      <c r="F233" s="3">
        <f t="shared" si="51"/>
        <v>4999515.1632132614</v>
      </c>
      <c r="G233" s="26">
        <f t="shared" si="58"/>
        <v>4999515.16</v>
      </c>
      <c r="I233" s="18">
        <f t="shared" si="54"/>
        <v>4641.7525880336871</v>
      </c>
      <c r="J233" s="18">
        <f t="shared" si="55"/>
        <v>209589.39</v>
      </c>
      <c r="K233" s="28">
        <f t="shared" si="59"/>
        <v>99.990303200000014</v>
      </c>
      <c r="L233" s="28">
        <f t="shared" si="60"/>
        <v>104.18209100000001</v>
      </c>
      <c r="M233" s="29">
        <f t="shared" si="61"/>
        <v>4999515.16</v>
      </c>
      <c r="N233" s="29">
        <f t="shared" si="62"/>
        <v>5209104.5500000007</v>
      </c>
    </row>
    <row r="234" spans="1:14" x14ac:dyDescent="0.15">
      <c r="A234" s="7">
        <f t="shared" si="52"/>
        <v>42978</v>
      </c>
      <c r="B234" s="10">
        <f t="shared" si="53"/>
        <v>4999515.1632132614</v>
      </c>
      <c r="C234" s="25">
        <f t="shared" si="56"/>
        <v>616.43835616438378</v>
      </c>
      <c r="D234" s="25">
        <f t="shared" si="57"/>
        <v>635.80234544262112</v>
      </c>
      <c r="E234" s="3">
        <f t="shared" si="50"/>
        <v>19.363989278237341</v>
      </c>
      <c r="F234" s="3">
        <f t="shared" si="51"/>
        <v>4999534.5272025401</v>
      </c>
      <c r="G234" s="26">
        <f t="shared" si="58"/>
        <v>4999534.53</v>
      </c>
      <c r="I234" s="18">
        <f t="shared" si="54"/>
        <v>4661.1165773119246</v>
      </c>
      <c r="J234" s="18">
        <f t="shared" si="55"/>
        <v>210205.83</v>
      </c>
      <c r="K234" s="28">
        <f t="shared" si="59"/>
        <v>99.990690600000008</v>
      </c>
      <c r="L234" s="28">
        <f t="shared" si="60"/>
        <v>104.19480720000001</v>
      </c>
      <c r="M234" s="29">
        <f t="shared" si="61"/>
        <v>4999534.53</v>
      </c>
      <c r="N234" s="29">
        <f t="shared" si="62"/>
        <v>5209740.3600000003</v>
      </c>
    </row>
    <row r="235" spans="1:14" x14ac:dyDescent="0.15">
      <c r="A235" s="7">
        <f t="shared" si="52"/>
        <v>42979</v>
      </c>
      <c r="B235" s="10">
        <f t="shared" si="53"/>
        <v>4999534.5272025401</v>
      </c>
      <c r="C235" s="25">
        <f t="shared" si="56"/>
        <v>616.43835616438378</v>
      </c>
      <c r="D235" s="25">
        <f t="shared" si="57"/>
        <v>635.80480801537033</v>
      </c>
      <c r="E235" s="3">
        <f t="shared" si="50"/>
        <v>19.36645185098655</v>
      </c>
      <c r="F235" s="3">
        <f t="shared" si="51"/>
        <v>4999553.8936543912</v>
      </c>
      <c r="G235" s="26">
        <f t="shared" si="58"/>
        <v>4999553.8899999997</v>
      </c>
      <c r="I235" s="18">
        <f t="shared" si="54"/>
        <v>4680.4830291629114</v>
      </c>
      <c r="J235" s="18">
        <f t="shared" si="55"/>
        <v>210822.27</v>
      </c>
      <c r="K235" s="28">
        <f t="shared" si="59"/>
        <v>99.991077799999999</v>
      </c>
      <c r="L235" s="28">
        <f t="shared" si="60"/>
        <v>104.2075232</v>
      </c>
      <c r="M235" s="29">
        <f t="shared" si="61"/>
        <v>4999553.8899999997</v>
      </c>
      <c r="N235" s="29">
        <f t="shared" si="62"/>
        <v>5210376.16</v>
      </c>
    </row>
    <row r="236" spans="1:14" x14ac:dyDescent="0.15">
      <c r="A236" s="7">
        <f t="shared" si="52"/>
        <v>42980</v>
      </c>
      <c r="B236" s="10">
        <f t="shared" si="53"/>
        <v>4999553.8936543912</v>
      </c>
      <c r="C236" s="25">
        <f t="shared" si="56"/>
        <v>616.43835616438378</v>
      </c>
      <c r="D236" s="25">
        <f t="shared" si="57"/>
        <v>635.80727090129187</v>
      </c>
      <c r="E236" s="3">
        <f t="shared" si="50"/>
        <v>19.368914736908096</v>
      </c>
      <c r="F236" s="3">
        <f t="shared" si="51"/>
        <v>4999573.2625691285</v>
      </c>
      <c r="G236" s="26">
        <f t="shared" si="58"/>
        <v>4999573.26</v>
      </c>
      <c r="I236" s="18">
        <f t="shared" si="54"/>
        <v>4699.8519438998192</v>
      </c>
      <c r="J236" s="18">
        <f t="shared" si="55"/>
        <v>211438.71</v>
      </c>
      <c r="K236" s="28">
        <f t="shared" si="59"/>
        <v>99.991465199999993</v>
      </c>
      <c r="L236" s="28">
        <f t="shared" si="60"/>
        <v>104.2202394</v>
      </c>
      <c r="M236" s="29">
        <f t="shared" si="61"/>
        <v>4999573.26</v>
      </c>
      <c r="N236" s="29">
        <f t="shared" si="62"/>
        <v>5211011.97</v>
      </c>
    </row>
    <row r="237" spans="1:14" x14ac:dyDescent="0.15">
      <c r="A237" s="7">
        <f t="shared" si="52"/>
        <v>42981</v>
      </c>
      <c r="B237" s="10">
        <f t="shared" si="53"/>
        <v>4999573.2625691285</v>
      </c>
      <c r="C237" s="25">
        <f t="shared" si="56"/>
        <v>616.43835616438378</v>
      </c>
      <c r="D237" s="25">
        <f t="shared" si="57"/>
        <v>635.80973410042554</v>
      </c>
      <c r="E237" s="3">
        <f t="shared" si="50"/>
        <v>19.371377936041767</v>
      </c>
      <c r="F237" s="3">
        <f t="shared" si="51"/>
        <v>4999592.6339470642</v>
      </c>
      <c r="G237" s="26">
        <f t="shared" si="58"/>
        <v>4999592.63</v>
      </c>
      <c r="I237" s="18">
        <f t="shared" si="54"/>
        <v>4719.2233218358606</v>
      </c>
      <c r="J237" s="18">
        <f t="shared" si="55"/>
        <v>212055.15</v>
      </c>
      <c r="K237" s="28">
        <f t="shared" si="59"/>
        <v>99.991852600000001</v>
      </c>
      <c r="L237" s="28">
        <f t="shared" si="60"/>
        <v>104.2329556</v>
      </c>
      <c r="M237" s="29">
        <f t="shared" si="61"/>
        <v>4999592.63</v>
      </c>
      <c r="N237" s="29">
        <f t="shared" si="62"/>
        <v>5211647.78</v>
      </c>
    </row>
    <row r="238" spans="1:14" x14ac:dyDescent="0.15">
      <c r="A238" s="7">
        <f t="shared" si="52"/>
        <v>42982</v>
      </c>
      <c r="B238" s="10">
        <f t="shared" si="53"/>
        <v>4999592.6339470642</v>
      </c>
      <c r="C238" s="25">
        <f t="shared" si="56"/>
        <v>616.43835616438378</v>
      </c>
      <c r="D238" s="25">
        <f t="shared" si="57"/>
        <v>635.81219761281102</v>
      </c>
      <c r="E238" s="3">
        <f t="shared" si="50"/>
        <v>19.373841448427243</v>
      </c>
      <c r="F238" s="3">
        <f t="shared" si="51"/>
        <v>4999612.0077885129</v>
      </c>
      <c r="G238" s="26">
        <f t="shared" si="58"/>
        <v>4999612.01</v>
      </c>
      <c r="I238" s="18">
        <f t="shared" si="54"/>
        <v>4738.5971632842875</v>
      </c>
      <c r="J238" s="18">
        <f t="shared" si="55"/>
        <v>212671.59</v>
      </c>
      <c r="K238" s="28">
        <f t="shared" si="59"/>
        <v>99.992240199999998</v>
      </c>
      <c r="L238" s="28">
        <f t="shared" si="60"/>
        <v>104.245672</v>
      </c>
      <c r="M238" s="29">
        <f t="shared" si="61"/>
        <v>4999612.01</v>
      </c>
      <c r="N238" s="29">
        <f t="shared" si="62"/>
        <v>5212283.5999999996</v>
      </c>
    </row>
    <row r="239" spans="1:14" x14ac:dyDescent="0.15">
      <c r="A239" s="7">
        <f t="shared" si="52"/>
        <v>42983</v>
      </c>
      <c r="B239" s="10">
        <f t="shared" si="53"/>
        <v>4999612.0077885129</v>
      </c>
      <c r="C239" s="25">
        <f t="shared" si="56"/>
        <v>616.43835616438378</v>
      </c>
      <c r="D239" s="25">
        <f t="shared" si="57"/>
        <v>635.81466143848832</v>
      </c>
      <c r="E239" s="3">
        <f t="shared" si="50"/>
        <v>19.376305274104539</v>
      </c>
      <c r="F239" s="3">
        <f t="shared" si="51"/>
        <v>4999631.3840937866</v>
      </c>
      <c r="G239" s="26">
        <f t="shared" si="58"/>
        <v>4999631.38</v>
      </c>
      <c r="I239" s="18">
        <f t="shared" si="54"/>
        <v>4757.9734685583917</v>
      </c>
      <c r="J239" s="18">
        <f t="shared" si="55"/>
        <v>213288.03</v>
      </c>
      <c r="K239" s="28">
        <f t="shared" si="59"/>
        <v>99.992627599999992</v>
      </c>
      <c r="L239" s="28">
        <f t="shared" si="60"/>
        <v>104.25838819999998</v>
      </c>
      <c r="M239" s="29">
        <f t="shared" si="61"/>
        <v>4999631.379999999</v>
      </c>
      <c r="N239" s="29">
        <f t="shared" si="62"/>
        <v>5212919.4099999992</v>
      </c>
    </row>
    <row r="240" spans="1:14" x14ac:dyDescent="0.15">
      <c r="A240" s="7">
        <f t="shared" si="52"/>
        <v>42984</v>
      </c>
      <c r="B240" s="10">
        <f t="shared" si="53"/>
        <v>4999631.3840937866</v>
      </c>
      <c r="C240" s="25">
        <f t="shared" si="56"/>
        <v>616.43835616438378</v>
      </c>
      <c r="D240" s="25">
        <f t="shared" si="57"/>
        <v>635.81712557749722</v>
      </c>
      <c r="E240" s="3">
        <f t="shared" si="50"/>
        <v>19.378769413113446</v>
      </c>
      <c r="F240" s="3">
        <f t="shared" si="51"/>
        <v>4999650.7628632002</v>
      </c>
      <c r="G240" s="26">
        <f t="shared" si="58"/>
        <v>4999650.76</v>
      </c>
      <c r="I240" s="18">
        <f t="shared" si="54"/>
        <v>4777.352237971505</v>
      </c>
      <c r="J240" s="18">
        <f t="shared" si="55"/>
        <v>213904.47</v>
      </c>
      <c r="K240" s="28">
        <f t="shared" si="59"/>
        <v>99.993015199999988</v>
      </c>
      <c r="L240" s="28">
        <f t="shared" si="60"/>
        <v>104.27110459999999</v>
      </c>
      <c r="M240" s="29">
        <f t="shared" si="61"/>
        <v>4999650.76</v>
      </c>
      <c r="N240" s="29">
        <f t="shared" si="62"/>
        <v>5213555.2299999995</v>
      </c>
    </row>
    <row r="241" spans="1:14" x14ac:dyDescent="0.15">
      <c r="A241" s="7">
        <f t="shared" si="52"/>
        <v>42985</v>
      </c>
      <c r="B241" s="10">
        <f t="shared" si="53"/>
        <v>4999650.7628632002</v>
      </c>
      <c r="C241" s="25">
        <f t="shared" si="56"/>
        <v>616.43835616438378</v>
      </c>
      <c r="D241" s="25">
        <f t="shared" si="57"/>
        <v>635.81959002987765</v>
      </c>
      <c r="E241" s="3">
        <f t="shared" si="50"/>
        <v>19.381233865493869</v>
      </c>
      <c r="F241" s="3">
        <f t="shared" si="51"/>
        <v>4999670.1440970656</v>
      </c>
      <c r="G241" s="26">
        <f t="shared" si="58"/>
        <v>4999670.1399999997</v>
      </c>
      <c r="I241" s="18">
        <f t="shared" si="54"/>
        <v>4796.7334718369984</v>
      </c>
      <c r="J241" s="18">
        <f t="shared" si="55"/>
        <v>214520.91</v>
      </c>
      <c r="K241" s="28">
        <f t="shared" si="59"/>
        <v>99.993402799999998</v>
      </c>
      <c r="L241" s="28">
        <f t="shared" si="60"/>
        <v>104.283821</v>
      </c>
      <c r="M241" s="29">
        <f t="shared" si="61"/>
        <v>4999670.1399999997</v>
      </c>
      <c r="N241" s="29">
        <f t="shared" si="62"/>
        <v>5214191.05</v>
      </c>
    </row>
    <row r="242" spans="1:14" x14ac:dyDescent="0.15">
      <c r="A242" s="7">
        <f t="shared" si="52"/>
        <v>42986</v>
      </c>
      <c r="B242" s="10">
        <f t="shared" si="53"/>
        <v>4999670.1440970656</v>
      </c>
      <c r="C242" s="25">
        <f t="shared" si="56"/>
        <v>616.43835616438378</v>
      </c>
      <c r="D242" s="25">
        <f t="shared" si="57"/>
        <v>635.82205479566926</v>
      </c>
      <c r="E242" s="3">
        <f t="shared" si="50"/>
        <v>19.383698631285483</v>
      </c>
      <c r="F242" s="3">
        <f t="shared" si="51"/>
        <v>4999689.5277956966</v>
      </c>
      <c r="G242" s="26">
        <f t="shared" si="58"/>
        <v>4999689.53</v>
      </c>
      <c r="I242" s="18">
        <f t="shared" si="54"/>
        <v>4816.1171704682838</v>
      </c>
      <c r="J242" s="18">
        <f t="shared" si="55"/>
        <v>215137.35</v>
      </c>
      <c r="K242" s="28">
        <f t="shared" si="59"/>
        <v>99.993790600000011</v>
      </c>
      <c r="L242" s="28">
        <f t="shared" si="60"/>
        <v>104.29653760000001</v>
      </c>
      <c r="M242" s="29">
        <f t="shared" si="61"/>
        <v>4999689.53</v>
      </c>
      <c r="N242" s="29">
        <f t="shared" si="62"/>
        <v>5214826.8800000008</v>
      </c>
    </row>
    <row r="243" spans="1:14" x14ac:dyDescent="0.15">
      <c r="A243" s="7">
        <f t="shared" si="52"/>
        <v>42987</v>
      </c>
      <c r="B243" s="10">
        <f t="shared" si="53"/>
        <v>4999689.5277956966</v>
      </c>
      <c r="C243" s="25">
        <f t="shared" si="56"/>
        <v>616.43835616438378</v>
      </c>
      <c r="D243" s="25">
        <f t="shared" si="57"/>
        <v>635.82451987491208</v>
      </c>
      <c r="E243" s="3">
        <f t="shared" si="50"/>
        <v>19.386163710528308</v>
      </c>
      <c r="F243" s="3">
        <f t="shared" si="51"/>
        <v>4999708.9139594072</v>
      </c>
      <c r="G243" s="26">
        <f t="shared" si="58"/>
        <v>4999708.91</v>
      </c>
      <c r="I243" s="18">
        <f t="shared" si="54"/>
        <v>4835.5033341788121</v>
      </c>
      <c r="J243" s="18">
        <f t="shared" si="55"/>
        <v>215753.79</v>
      </c>
      <c r="K243" s="28">
        <f t="shared" si="59"/>
        <v>99.994178200000007</v>
      </c>
      <c r="L243" s="28">
        <f t="shared" si="60"/>
        <v>104.30925400000001</v>
      </c>
      <c r="M243" s="29">
        <f t="shared" si="61"/>
        <v>4999708.91</v>
      </c>
      <c r="N243" s="29">
        <f t="shared" si="62"/>
        <v>5215462.7</v>
      </c>
    </row>
    <row r="244" spans="1:14" x14ac:dyDescent="0.15">
      <c r="A244" s="7">
        <f t="shared" si="52"/>
        <v>42988</v>
      </c>
      <c r="B244" s="10">
        <f t="shared" si="53"/>
        <v>4999708.9139594072</v>
      </c>
      <c r="C244" s="25">
        <f t="shared" si="56"/>
        <v>616.43835616438378</v>
      </c>
      <c r="D244" s="25">
        <f t="shared" si="57"/>
        <v>635.82698526764602</v>
      </c>
      <c r="E244" s="3">
        <f t="shared" si="50"/>
        <v>19.388629103262247</v>
      </c>
      <c r="F244" s="3">
        <f t="shared" si="51"/>
        <v>4999728.3025885103</v>
      </c>
      <c r="G244" s="26">
        <f t="shared" si="58"/>
        <v>4999728.3</v>
      </c>
      <c r="I244" s="18">
        <f t="shared" si="54"/>
        <v>4854.8919632820744</v>
      </c>
      <c r="J244" s="18">
        <f t="shared" si="55"/>
        <v>216370.23</v>
      </c>
      <c r="K244" s="28">
        <f t="shared" si="59"/>
        <v>99.994565999999992</v>
      </c>
      <c r="L244" s="28">
        <f t="shared" si="60"/>
        <v>104.32197059999999</v>
      </c>
      <c r="M244" s="29">
        <f t="shared" si="61"/>
        <v>4999728.3</v>
      </c>
      <c r="N244" s="29">
        <f t="shared" si="62"/>
        <v>5216098.5299999993</v>
      </c>
    </row>
    <row r="245" spans="1:14" x14ac:dyDescent="0.15">
      <c r="A245" s="7">
        <f t="shared" si="52"/>
        <v>42989</v>
      </c>
      <c r="B245" s="10">
        <f t="shared" si="53"/>
        <v>4999728.3025885103</v>
      </c>
      <c r="C245" s="25">
        <f t="shared" si="56"/>
        <v>616.43835616438378</v>
      </c>
      <c r="D245" s="25">
        <f t="shared" si="57"/>
        <v>635.82945097391075</v>
      </c>
      <c r="E245" s="3">
        <f t="shared" si="50"/>
        <v>19.391094809526976</v>
      </c>
      <c r="F245" s="3">
        <f t="shared" si="51"/>
        <v>4999747.6936833197</v>
      </c>
      <c r="G245" s="26">
        <f t="shared" si="58"/>
        <v>4999747.6900000004</v>
      </c>
      <c r="I245" s="18">
        <f t="shared" si="54"/>
        <v>4874.2830580916016</v>
      </c>
      <c r="J245" s="18">
        <f t="shared" si="55"/>
        <v>216986.67</v>
      </c>
      <c r="K245" s="28">
        <f t="shared" si="59"/>
        <v>99.994953800000005</v>
      </c>
      <c r="L245" s="28">
        <f t="shared" si="60"/>
        <v>104.3346872</v>
      </c>
      <c r="M245" s="29">
        <f t="shared" si="61"/>
        <v>4999747.6900000004</v>
      </c>
      <c r="N245" s="29">
        <f t="shared" si="62"/>
        <v>5216734.3600000003</v>
      </c>
    </row>
    <row r="246" spans="1:14" x14ac:dyDescent="0.15">
      <c r="A246" s="7">
        <f t="shared" si="52"/>
        <v>42990</v>
      </c>
      <c r="B246" s="10">
        <f t="shared" si="53"/>
        <v>4999747.6936833197</v>
      </c>
      <c r="C246" s="25">
        <f t="shared" si="56"/>
        <v>616.43835616438378</v>
      </c>
      <c r="D246" s="25">
        <f t="shared" si="57"/>
        <v>635.83191699374629</v>
      </c>
      <c r="E246" s="3">
        <f t="shared" si="50"/>
        <v>19.393560829362514</v>
      </c>
      <c r="F246" s="3">
        <f t="shared" si="51"/>
        <v>4999767.0872441493</v>
      </c>
      <c r="G246" s="26">
        <f t="shared" si="58"/>
        <v>4999767.09</v>
      </c>
      <c r="I246" s="18">
        <f t="shared" si="54"/>
        <v>4893.6766189209638</v>
      </c>
      <c r="J246" s="18">
        <f t="shared" si="55"/>
        <v>217603.11</v>
      </c>
      <c r="K246" s="28">
        <f t="shared" si="59"/>
        <v>99.995341799999991</v>
      </c>
      <c r="L246" s="28">
        <f t="shared" si="60"/>
        <v>104.347404</v>
      </c>
      <c r="M246" s="29">
        <f t="shared" si="61"/>
        <v>4999767.09</v>
      </c>
      <c r="N246" s="29">
        <f t="shared" si="62"/>
        <v>5217370.2</v>
      </c>
    </row>
    <row r="247" spans="1:14" x14ac:dyDescent="0.15">
      <c r="A247" s="7">
        <f t="shared" si="52"/>
        <v>42991</v>
      </c>
      <c r="B247" s="10">
        <f t="shared" si="53"/>
        <v>4999767.0872441493</v>
      </c>
      <c r="C247" s="25">
        <f t="shared" si="56"/>
        <v>616.43835616438378</v>
      </c>
      <c r="D247" s="25">
        <f t="shared" si="57"/>
        <v>635.83438332719243</v>
      </c>
      <c r="E247" s="3">
        <f t="shared" si="50"/>
        <v>19.39602716280865</v>
      </c>
      <c r="F247" s="3">
        <f t="shared" si="51"/>
        <v>4999786.483271312</v>
      </c>
      <c r="G247" s="26">
        <f t="shared" si="58"/>
        <v>4999786.4800000004</v>
      </c>
      <c r="I247" s="18">
        <f t="shared" si="54"/>
        <v>4913.0726460837723</v>
      </c>
      <c r="J247" s="18">
        <f t="shared" si="55"/>
        <v>218219.55</v>
      </c>
      <c r="K247" s="28">
        <f t="shared" si="59"/>
        <v>99.995729600000004</v>
      </c>
      <c r="L247" s="28">
        <f t="shared" si="60"/>
        <v>104.3601206</v>
      </c>
      <c r="M247" s="29">
        <f t="shared" si="61"/>
        <v>4999786.4800000004</v>
      </c>
      <c r="N247" s="29">
        <f t="shared" si="62"/>
        <v>5218006.03</v>
      </c>
    </row>
    <row r="248" spans="1:14" x14ac:dyDescent="0.15">
      <c r="A248" s="7">
        <f t="shared" si="52"/>
        <v>42992</v>
      </c>
      <c r="B248" s="10">
        <f t="shared" si="53"/>
        <v>4999786.483271312</v>
      </c>
      <c r="C248" s="25">
        <f t="shared" si="56"/>
        <v>616.43835616438378</v>
      </c>
      <c r="D248" s="25">
        <f t="shared" si="57"/>
        <v>635.83684997428918</v>
      </c>
      <c r="E248" s="3">
        <f t="shared" si="50"/>
        <v>19.398493809905403</v>
      </c>
      <c r="F248" s="3">
        <f t="shared" si="51"/>
        <v>4999805.8817651216</v>
      </c>
      <c r="G248" s="26">
        <f t="shared" si="58"/>
        <v>4999805.88</v>
      </c>
      <c r="I248" s="18">
        <f t="shared" si="54"/>
        <v>4932.4711398936779</v>
      </c>
      <c r="J248" s="18">
        <f t="shared" si="55"/>
        <v>218835.99</v>
      </c>
      <c r="K248" s="28">
        <f t="shared" si="59"/>
        <v>99.996117600000005</v>
      </c>
      <c r="L248" s="28">
        <f t="shared" si="60"/>
        <v>104.37283740000001</v>
      </c>
      <c r="M248" s="29">
        <f t="shared" si="61"/>
        <v>4999805.88</v>
      </c>
      <c r="N248" s="29">
        <f t="shared" si="62"/>
        <v>5218641.870000001</v>
      </c>
    </row>
    <row r="249" spans="1:14" x14ac:dyDescent="0.15">
      <c r="A249" s="7">
        <f t="shared" si="52"/>
        <v>42993</v>
      </c>
      <c r="B249" s="10">
        <f t="shared" si="53"/>
        <v>4999805.8817651216</v>
      </c>
      <c r="C249" s="25">
        <f t="shared" si="56"/>
        <v>616.43835616438378</v>
      </c>
      <c r="D249" s="25">
        <f t="shared" si="57"/>
        <v>635.83931693507634</v>
      </c>
      <c r="E249" s="3">
        <f t="shared" si="50"/>
        <v>19.400960770692564</v>
      </c>
      <c r="F249" s="3">
        <f t="shared" si="51"/>
        <v>4999825.282725892</v>
      </c>
      <c r="G249" s="26">
        <f t="shared" si="58"/>
        <v>4999825.28</v>
      </c>
      <c r="I249" s="18">
        <f t="shared" si="54"/>
        <v>4951.87210066437</v>
      </c>
      <c r="J249" s="18">
        <f t="shared" si="55"/>
        <v>219452.43</v>
      </c>
      <c r="K249" s="28">
        <f t="shared" si="59"/>
        <v>99.996505600000006</v>
      </c>
      <c r="L249" s="28">
        <f t="shared" si="60"/>
        <v>104.3855542</v>
      </c>
      <c r="M249" s="29">
        <f t="shared" si="61"/>
        <v>4999825.28</v>
      </c>
      <c r="N249" s="29">
        <f t="shared" si="62"/>
        <v>5219277.71</v>
      </c>
    </row>
    <row r="250" spans="1:14" x14ac:dyDescent="0.15">
      <c r="A250" s="7">
        <f t="shared" si="52"/>
        <v>42994</v>
      </c>
      <c r="B250" s="10">
        <f t="shared" si="53"/>
        <v>4999825.282725892</v>
      </c>
      <c r="C250" s="25">
        <f t="shared" si="56"/>
        <v>616.43835616438378</v>
      </c>
      <c r="D250" s="25">
        <f t="shared" si="57"/>
        <v>635.8417842095937</v>
      </c>
      <c r="E250" s="3">
        <f t="shared" si="50"/>
        <v>19.403428045209921</v>
      </c>
      <c r="F250" s="3">
        <f t="shared" si="51"/>
        <v>4999844.6861539371</v>
      </c>
      <c r="G250" s="26">
        <f t="shared" si="58"/>
        <v>4999844.6900000004</v>
      </c>
      <c r="I250" s="18">
        <f t="shared" si="54"/>
        <v>4971.2755287095797</v>
      </c>
      <c r="J250" s="18">
        <f t="shared" si="55"/>
        <v>220068.87</v>
      </c>
      <c r="K250" s="28">
        <f t="shared" si="59"/>
        <v>99.996893800000009</v>
      </c>
      <c r="L250" s="28">
        <f t="shared" si="60"/>
        <v>104.39827120000001</v>
      </c>
      <c r="M250" s="29">
        <f t="shared" si="61"/>
        <v>4999844.6900000004</v>
      </c>
      <c r="N250" s="29">
        <f t="shared" si="62"/>
        <v>5219913.5600000005</v>
      </c>
    </row>
    <row r="251" spans="1:14" x14ac:dyDescent="0.15">
      <c r="A251" s="7">
        <f t="shared" si="52"/>
        <v>42995</v>
      </c>
      <c r="B251" s="10">
        <f t="shared" si="53"/>
        <v>4999844.6861539371</v>
      </c>
      <c r="C251" s="25">
        <f t="shared" si="56"/>
        <v>616.43835616438378</v>
      </c>
      <c r="D251" s="25">
        <f t="shared" si="57"/>
        <v>635.84425179788138</v>
      </c>
      <c r="E251" s="3">
        <f t="shared" si="50"/>
        <v>19.405895633497607</v>
      </c>
      <c r="F251" s="3">
        <f t="shared" si="51"/>
        <v>4999864.0920495708</v>
      </c>
      <c r="G251" s="26">
        <f t="shared" si="58"/>
        <v>4999864.09</v>
      </c>
      <c r="I251" s="18">
        <f t="shared" si="54"/>
        <v>4990.6814243430772</v>
      </c>
      <c r="J251" s="18">
        <f t="shared" si="55"/>
        <v>220685.31</v>
      </c>
      <c r="K251" s="28">
        <f t="shared" si="59"/>
        <v>99.997281799999996</v>
      </c>
      <c r="L251" s="28">
        <f t="shared" si="60"/>
        <v>104.410988</v>
      </c>
      <c r="M251" s="29">
        <f t="shared" si="61"/>
        <v>4999864.09</v>
      </c>
      <c r="N251" s="29">
        <f t="shared" si="62"/>
        <v>5220549.4000000004</v>
      </c>
    </row>
    <row r="252" spans="1:14" x14ac:dyDescent="0.15">
      <c r="A252" s="7">
        <f t="shared" si="52"/>
        <v>42996</v>
      </c>
      <c r="B252" s="10">
        <f t="shared" si="53"/>
        <v>4999864.0920495708</v>
      </c>
      <c r="C252" s="25">
        <f t="shared" si="56"/>
        <v>616.43835616438378</v>
      </c>
      <c r="D252" s="25">
        <f t="shared" si="57"/>
        <v>635.84671969997919</v>
      </c>
      <c r="E252" s="3">
        <f t="shared" si="50"/>
        <v>19.408363535595413</v>
      </c>
      <c r="F252" s="3">
        <f t="shared" si="51"/>
        <v>4999883.5004131068</v>
      </c>
      <c r="G252" s="26">
        <f t="shared" si="58"/>
        <v>4999883.5</v>
      </c>
      <c r="I252" s="18">
        <f t="shared" si="54"/>
        <v>5010.0897878786727</v>
      </c>
      <c r="J252" s="18">
        <f t="shared" si="55"/>
        <v>221301.75</v>
      </c>
      <c r="K252" s="28">
        <f t="shared" si="59"/>
        <v>99.997669999999999</v>
      </c>
      <c r="L252" s="28">
        <f t="shared" si="60"/>
        <v>104.423705</v>
      </c>
      <c r="M252" s="29">
        <f t="shared" si="61"/>
        <v>4999883.5</v>
      </c>
      <c r="N252" s="29">
        <f t="shared" si="62"/>
        <v>5221185.25</v>
      </c>
    </row>
    <row r="253" spans="1:14" x14ac:dyDescent="0.15">
      <c r="A253" s="7">
        <f t="shared" si="52"/>
        <v>42997</v>
      </c>
      <c r="B253" s="10">
        <f t="shared" si="53"/>
        <v>4999883.5004131068</v>
      </c>
      <c r="C253" s="25">
        <f t="shared" si="56"/>
        <v>616.43835616438378</v>
      </c>
      <c r="D253" s="25">
        <f t="shared" si="57"/>
        <v>635.84918791592702</v>
      </c>
      <c r="E253" s="3">
        <f t="shared" si="50"/>
        <v>19.410831751543242</v>
      </c>
      <c r="F253" s="3">
        <f t="shared" si="51"/>
        <v>4999902.9112448581</v>
      </c>
      <c r="G253" s="26">
        <f t="shared" si="58"/>
        <v>4999902.91</v>
      </c>
      <c r="I253" s="18">
        <f t="shared" si="54"/>
        <v>5029.5006196302156</v>
      </c>
      <c r="J253" s="18">
        <f t="shared" si="55"/>
        <v>221918.19</v>
      </c>
      <c r="K253" s="28">
        <f t="shared" si="59"/>
        <v>99.998058200000003</v>
      </c>
      <c r="L253" s="28">
        <f t="shared" si="60"/>
        <v>104.43642200000001</v>
      </c>
      <c r="M253" s="29">
        <f t="shared" si="61"/>
        <v>4999902.91</v>
      </c>
      <c r="N253" s="29">
        <f t="shared" si="62"/>
        <v>5221821.1000000006</v>
      </c>
    </row>
    <row r="254" spans="1:14" x14ac:dyDescent="0.15">
      <c r="A254" s="7">
        <f t="shared" si="52"/>
        <v>42998</v>
      </c>
      <c r="B254" s="10">
        <f t="shared" si="53"/>
        <v>4999902.9112448581</v>
      </c>
      <c r="C254" s="25">
        <f t="shared" si="56"/>
        <v>616.43835616438378</v>
      </c>
      <c r="D254" s="25">
        <f t="shared" si="57"/>
        <v>635.85165644576477</v>
      </c>
      <c r="E254" s="3">
        <f t="shared" si="50"/>
        <v>19.413300281380998</v>
      </c>
      <c r="F254" s="3">
        <f t="shared" si="51"/>
        <v>4999922.3245451394</v>
      </c>
      <c r="G254" s="26">
        <f t="shared" si="58"/>
        <v>4999922.32</v>
      </c>
      <c r="I254" s="18">
        <f t="shared" si="54"/>
        <v>5048.9139199115962</v>
      </c>
      <c r="J254" s="18">
        <f t="shared" si="55"/>
        <v>222534.63</v>
      </c>
      <c r="K254" s="28">
        <f t="shared" si="59"/>
        <v>99.998446400000006</v>
      </c>
      <c r="L254" s="28">
        <f t="shared" si="60"/>
        <v>104.449139</v>
      </c>
      <c r="M254" s="29">
        <f t="shared" si="61"/>
        <v>4999922.32</v>
      </c>
      <c r="N254" s="29">
        <f t="shared" si="62"/>
        <v>5222456.95</v>
      </c>
    </row>
    <row r="255" spans="1:14" x14ac:dyDescent="0.15">
      <c r="A255" s="7">
        <f t="shared" si="52"/>
        <v>42999</v>
      </c>
      <c r="B255" s="10">
        <f t="shared" si="53"/>
        <v>4999922.3245451394</v>
      </c>
      <c r="C255" s="25">
        <f t="shared" si="56"/>
        <v>616.43835616438378</v>
      </c>
      <c r="D255" s="25">
        <f t="shared" si="57"/>
        <v>635.85412528953236</v>
      </c>
      <c r="E255" s="3">
        <f t="shared" si="50"/>
        <v>19.415769125148586</v>
      </c>
      <c r="F255" s="3">
        <f t="shared" si="51"/>
        <v>4999941.7403142648</v>
      </c>
      <c r="G255" s="26">
        <f t="shared" si="58"/>
        <v>4999941.74</v>
      </c>
      <c r="I255" s="18">
        <f t="shared" si="54"/>
        <v>5068.3296890367446</v>
      </c>
      <c r="J255" s="18">
        <f t="shared" si="55"/>
        <v>223151.07</v>
      </c>
      <c r="K255" s="28">
        <f t="shared" si="59"/>
        <v>99.998834799999997</v>
      </c>
      <c r="L255" s="28">
        <f t="shared" si="60"/>
        <v>104.4618562</v>
      </c>
      <c r="M255" s="29">
        <f t="shared" si="61"/>
        <v>4999941.74</v>
      </c>
      <c r="N255" s="29">
        <f t="shared" si="62"/>
        <v>5223092.8099999996</v>
      </c>
    </row>
    <row r="256" spans="1:14" x14ac:dyDescent="0.15">
      <c r="A256" s="7">
        <f t="shared" si="52"/>
        <v>43000</v>
      </c>
      <c r="B256" s="10">
        <f t="shared" si="53"/>
        <v>4999941.7403142648</v>
      </c>
      <c r="C256" s="25">
        <f t="shared" si="56"/>
        <v>616.43835616438378</v>
      </c>
      <c r="D256" s="25">
        <f t="shared" si="57"/>
        <v>635.85659444726969</v>
      </c>
      <c r="E256" s="3">
        <f t="shared" si="50"/>
        <v>19.418238282885909</v>
      </c>
      <c r="F256" s="3">
        <f t="shared" si="51"/>
        <v>4999961.1585525479</v>
      </c>
      <c r="G256" s="26">
        <f t="shared" si="58"/>
        <v>4999961.16</v>
      </c>
      <c r="I256" s="18">
        <f t="shared" si="54"/>
        <v>5087.7479273196304</v>
      </c>
      <c r="J256" s="18">
        <f t="shared" si="55"/>
        <v>223767.51</v>
      </c>
      <c r="K256" s="28">
        <f t="shared" si="59"/>
        <v>99.999223200000003</v>
      </c>
      <c r="L256" s="28">
        <f t="shared" si="60"/>
        <v>104.4745734</v>
      </c>
      <c r="M256" s="29">
        <f t="shared" si="61"/>
        <v>4999961.16</v>
      </c>
      <c r="N256" s="29">
        <f t="shared" si="62"/>
        <v>5223728.67</v>
      </c>
    </row>
    <row r="257" spans="1:14" x14ac:dyDescent="0.15">
      <c r="A257" s="7">
        <f t="shared" si="52"/>
        <v>43001</v>
      </c>
      <c r="B257" s="10">
        <f t="shared" si="53"/>
        <v>4999961.1585525479</v>
      </c>
      <c r="C257" s="25">
        <f t="shared" si="56"/>
        <v>616.43835616438378</v>
      </c>
      <c r="D257" s="25">
        <f t="shared" si="57"/>
        <v>635.85906391901688</v>
      </c>
      <c r="E257" s="3">
        <f t="shared" si="50"/>
        <v>19.420707754633099</v>
      </c>
      <c r="F257" s="3">
        <f t="shared" si="51"/>
        <v>4999980.5792603027</v>
      </c>
      <c r="G257" s="26">
        <f t="shared" si="58"/>
        <v>4999980.58</v>
      </c>
      <c r="I257" s="18">
        <f t="shared" si="54"/>
        <v>5107.1686350742639</v>
      </c>
      <c r="J257" s="18">
        <f t="shared" si="55"/>
        <v>224383.95</v>
      </c>
      <c r="K257" s="28">
        <f t="shared" si="59"/>
        <v>99.999611600000009</v>
      </c>
      <c r="L257" s="28">
        <f t="shared" si="60"/>
        <v>104.48729060000001</v>
      </c>
      <c r="M257" s="29">
        <f t="shared" si="61"/>
        <v>4999980.580000001</v>
      </c>
      <c r="N257" s="29">
        <f t="shared" si="62"/>
        <v>5224364.53</v>
      </c>
    </row>
    <row r="258" spans="1:14" x14ac:dyDescent="0.15">
      <c r="A258" s="7">
        <f t="shared" si="52"/>
        <v>43002</v>
      </c>
      <c r="B258" s="10">
        <f t="shared" si="53"/>
        <v>4999980.5792603027</v>
      </c>
      <c r="C258" s="25">
        <f t="shared" si="56"/>
        <v>616.43835616438378</v>
      </c>
      <c r="D258" s="25">
        <f t="shared" si="57"/>
        <v>635.86153370481361</v>
      </c>
      <c r="E258" s="3">
        <f t="shared" si="50"/>
        <v>19.423177540429833</v>
      </c>
      <c r="F258" s="3">
        <f t="shared" si="51"/>
        <v>5000000.002437843</v>
      </c>
      <c r="G258" s="26">
        <f t="shared" si="58"/>
        <v>5000000</v>
      </c>
      <c r="I258" s="18">
        <f t="shared" si="54"/>
        <v>5126.5918126146935</v>
      </c>
      <c r="J258" s="18">
        <f t="shared" si="55"/>
        <v>225000.39</v>
      </c>
      <c r="K258" s="28">
        <f t="shared" si="59"/>
        <v>100</v>
      </c>
      <c r="L258" s="28">
        <f t="shared" si="60"/>
        <v>104.50000780000001</v>
      </c>
      <c r="M258" s="29">
        <f t="shared" si="61"/>
        <v>5000000</v>
      </c>
      <c r="N258" s="29">
        <f t="shared" si="62"/>
        <v>5225000.3899999997</v>
      </c>
    </row>
    <row r="259" spans="1:14" x14ac:dyDescent="0.15">
      <c r="A259" s="7">
        <f t="shared" si="52"/>
        <v>43003</v>
      </c>
      <c r="B259" s="10">
        <f t="shared" si="53"/>
        <v>5000000.002437843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SHKGCS01-ZZ011-溢价</vt:lpstr>
      <vt:lpstr>SH135842-ZZ011-折价</vt:lpstr>
      <vt:lpstr>SH135253-ZZ010-溢价卖出</vt:lpstr>
      <vt:lpstr>SHKGCS01-ZZ012-折价</vt:lpstr>
      <vt:lpstr>Sheet2</vt:lpstr>
      <vt:lpstr>SH135842-ZZ013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2018-01-04T03:35:38Z</dcterms:modified>
</cp:coreProperties>
</file>