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8" activeTab="12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135842-ZZ011-折价" sheetId="11" r:id="rId10"/>
    <sheet name="SH135253-ZZ010-溢价卖出" sheetId="12" r:id="rId11"/>
    <sheet name="SHKGCS01-ZZ012-折价" sheetId="14" r:id="rId12"/>
    <sheet name="Sheet2" sheetId="13" r:id="rId13"/>
    <sheet name="SH135842-ZZ013" sheetId="15" r:id="rId14"/>
  </sheets>
  <calcPr calcId="162913"/>
</workbook>
</file>

<file path=xl/calcChain.xml><?xml version="1.0" encoding="utf-8"?>
<calcChain xmlns="http://schemas.openxmlformats.org/spreadsheetml/2006/main">
  <c r="E1" i="15" l="1"/>
  <c r="C6" i="15"/>
  <c r="G25" i="13"/>
  <c r="G20" i="13"/>
  <c r="G15" i="13"/>
  <c r="G22" i="13"/>
  <c r="G24" i="13"/>
  <c r="G23" i="13"/>
  <c r="G26" i="13"/>
  <c r="C11" i="15" l="1"/>
  <c r="J11" i="15" s="1"/>
  <c r="B6" i="15"/>
  <c r="E4" i="15" s="1"/>
  <c r="G6" i="13"/>
  <c r="G7" i="13"/>
  <c r="G8" i="13"/>
  <c r="G9" i="13"/>
  <c r="G10" i="13"/>
  <c r="G11" i="13"/>
  <c r="G12" i="13"/>
  <c r="G13" i="13"/>
  <c r="G14" i="13"/>
  <c r="G16" i="13"/>
  <c r="G17" i="13"/>
  <c r="G18" i="13"/>
  <c r="G19" i="13"/>
  <c r="G21" i="13"/>
  <c r="B11" i="15"/>
  <c r="D11" i="15" s="1"/>
  <c r="A11" i="15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K4" i="15"/>
  <c r="J4" i="15"/>
  <c r="N4" i="15" s="1"/>
  <c r="C21" i="15" l="1"/>
  <c r="C23" i="15"/>
  <c r="C25" i="15"/>
  <c r="C27" i="15"/>
  <c r="C29" i="15"/>
  <c r="C31" i="15"/>
  <c r="C33" i="15"/>
  <c r="C35" i="15"/>
  <c r="C37" i="15"/>
  <c r="C39" i="15"/>
  <c r="C41" i="15"/>
  <c r="C43" i="15"/>
  <c r="C45" i="15"/>
  <c r="C47" i="15"/>
  <c r="C49" i="15"/>
  <c r="C51" i="15"/>
  <c r="C53" i="15"/>
  <c r="C55" i="15"/>
  <c r="C57" i="15"/>
  <c r="C59" i="15"/>
  <c r="C61" i="15"/>
  <c r="C63" i="15"/>
  <c r="C65" i="15"/>
  <c r="C67" i="15"/>
  <c r="C69" i="15"/>
  <c r="C71" i="15"/>
  <c r="C73" i="15"/>
  <c r="C75" i="15"/>
  <c r="C77" i="15"/>
  <c r="C79" i="15"/>
  <c r="C81" i="15"/>
  <c r="C83" i="15"/>
  <c r="C85" i="15"/>
  <c r="C87" i="15"/>
  <c r="C89" i="15"/>
  <c r="C91" i="15"/>
  <c r="C93" i="15"/>
  <c r="C95" i="15"/>
  <c r="C97" i="15"/>
  <c r="C99" i="15"/>
  <c r="C101" i="15"/>
  <c r="C103" i="15"/>
  <c r="C105" i="15"/>
  <c r="C107" i="15"/>
  <c r="C109" i="15"/>
  <c r="C111" i="15"/>
  <c r="C113" i="15"/>
  <c r="C115" i="15"/>
  <c r="C117" i="15"/>
  <c r="C119" i="15"/>
  <c r="C121" i="15"/>
  <c r="C123" i="15"/>
  <c r="C125" i="15"/>
  <c r="C127" i="15"/>
  <c r="C129" i="15"/>
  <c r="C131" i="15"/>
  <c r="C133" i="15"/>
  <c r="C135" i="15"/>
  <c r="C137" i="15"/>
  <c r="C139" i="15"/>
  <c r="C141" i="15"/>
  <c r="C143" i="15"/>
  <c r="C145" i="15"/>
  <c r="C147" i="15"/>
  <c r="C149" i="15"/>
  <c r="C151" i="15"/>
  <c r="C153" i="15"/>
  <c r="C155" i="15"/>
  <c r="C157" i="15"/>
  <c r="C159" i="15"/>
  <c r="C161" i="15"/>
  <c r="C163" i="15"/>
  <c r="C165" i="15"/>
  <c r="C167" i="15"/>
  <c r="C169" i="15"/>
  <c r="C171" i="15"/>
  <c r="C173" i="15"/>
  <c r="C175" i="15"/>
  <c r="C177" i="15"/>
  <c r="C179" i="15"/>
  <c r="C181" i="15"/>
  <c r="C183" i="15"/>
  <c r="C185" i="15"/>
  <c r="C187" i="15"/>
  <c r="C189" i="15"/>
  <c r="C191" i="15"/>
  <c r="C193" i="15"/>
  <c r="C195" i="15"/>
  <c r="C197" i="15"/>
  <c r="C199" i="15"/>
  <c r="C201" i="15"/>
  <c r="C203" i="15"/>
  <c r="C205" i="15"/>
  <c r="C207" i="15"/>
  <c r="C209" i="15"/>
  <c r="C211" i="15"/>
  <c r="C213" i="15"/>
  <c r="C215" i="15"/>
  <c r="C217" i="15"/>
  <c r="C219" i="15"/>
  <c r="C221" i="15"/>
  <c r="C223" i="15"/>
  <c r="C225" i="15"/>
  <c r="C227" i="15"/>
  <c r="C229" i="15"/>
  <c r="C231" i="15"/>
  <c r="C233" i="15"/>
  <c r="C235" i="15"/>
  <c r="C237" i="15"/>
  <c r="C239" i="15"/>
  <c r="C241" i="15"/>
  <c r="C243" i="15"/>
  <c r="C245" i="15"/>
  <c r="C247" i="15"/>
  <c r="C249" i="15"/>
  <c r="C251" i="15"/>
  <c r="C253" i="15"/>
  <c r="C255" i="15"/>
  <c r="C257" i="15"/>
  <c r="C16" i="15"/>
  <c r="C18" i="15"/>
  <c r="C15" i="15"/>
  <c r="C20" i="15"/>
  <c r="J20" i="15" s="1"/>
  <c r="C22" i="15"/>
  <c r="C24" i="15"/>
  <c r="C26" i="15"/>
  <c r="C28" i="15"/>
  <c r="C30" i="15"/>
  <c r="C32" i="15"/>
  <c r="C34" i="15"/>
  <c r="C36" i="15"/>
  <c r="C38" i="15"/>
  <c r="C40" i="15"/>
  <c r="C42" i="15"/>
  <c r="C44" i="15"/>
  <c r="C46" i="15"/>
  <c r="C48" i="15"/>
  <c r="C50" i="15"/>
  <c r="C52" i="15"/>
  <c r="C54" i="15"/>
  <c r="C56" i="15"/>
  <c r="C58" i="15"/>
  <c r="C60" i="15"/>
  <c r="C62" i="15"/>
  <c r="C64" i="15"/>
  <c r="C66" i="15"/>
  <c r="C68" i="15"/>
  <c r="C70" i="15"/>
  <c r="C72" i="15"/>
  <c r="C74" i="15"/>
  <c r="C76" i="15"/>
  <c r="C78" i="15"/>
  <c r="C80" i="15"/>
  <c r="C82" i="15"/>
  <c r="C84" i="15"/>
  <c r="C86" i="15"/>
  <c r="C88" i="15"/>
  <c r="C90" i="15"/>
  <c r="C92" i="15"/>
  <c r="C94" i="15"/>
  <c r="C96" i="15"/>
  <c r="C98" i="15"/>
  <c r="C100" i="15"/>
  <c r="C102" i="15"/>
  <c r="C104" i="15"/>
  <c r="C106" i="15"/>
  <c r="C108" i="15"/>
  <c r="C110" i="15"/>
  <c r="C112" i="15"/>
  <c r="C114" i="15"/>
  <c r="C116" i="15"/>
  <c r="C118" i="15"/>
  <c r="C120" i="15"/>
  <c r="C122" i="15"/>
  <c r="C124" i="15"/>
  <c r="C126" i="15"/>
  <c r="C128" i="15"/>
  <c r="C130" i="15"/>
  <c r="C132" i="15"/>
  <c r="C134" i="15"/>
  <c r="C136" i="15"/>
  <c r="C138" i="15"/>
  <c r="C140" i="15"/>
  <c r="C142" i="15"/>
  <c r="C144" i="15"/>
  <c r="C146" i="15"/>
  <c r="C148" i="15"/>
  <c r="C150" i="15"/>
  <c r="C152" i="15"/>
  <c r="C154" i="15"/>
  <c r="C156" i="15"/>
  <c r="C158" i="15"/>
  <c r="C160" i="15"/>
  <c r="C162" i="15"/>
  <c r="C164" i="15"/>
  <c r="C166" i="15"/>
  <c r="C168" i="15"/>
  <c r="C170" i="15"/>
  <c r="C172" i="15"/>
  <c r="C174" i="15"/>
  <c r="C176" i="15"/>
  <c r="C178" i="15"/>
  <c r="C180" i="15"/>
  <c r="C182" i="15"/>
  <c r="C184" i="15"/>
  <c r="C186" i="15"/>
  <c r="C188" i="15"/>
  <c r="C190" i="15"/>
  <c r="C192" i="15"/>
  <c r="C194" i="15"/>
  <c r="C196" i="15"/>
  <c r="C198" i="15"/>
  <c r="C200" i="15"/>
  <c r="C202" i="15"/>
  <c r="C204" i="15"/>
  <c r="C206" i="15"/>
  <c r="C208" i="15"/>
  <c r="C210" i="15"/>
  <c r="C212" i="15"/>
  <c r="C214" i="15"/>
  <c r="C216" i="15"/>
  <c r="C218" i="15"/>
  <c r="C220" i="15"/>
  <c r="C222" i="15"/>
  <c r="C224" i="15"/>
  <c r="C226" i="15"/>
  <c r="C228" i="15"/>
  <c r="C230" i="15"/>
  <c r="C232" i="15"/>
  <c r="C234" i="15"/>
  <c r="C236" i="15"/>
  <c r="C238" i="15"/>
  <c r="C240" i="15"/>
  <c r="C242" i="15"/>
  <c r="C244" i="15"/>
  <c r="C246" i="15"/>
  <c r="C248" i="15"/>
  <c r="C250" i="15"/>
  <c r="C252" i="15"/>
  <c r="C254" i="15"/>
  <c r="C256" i="15"/>
  <c r="C258" i="15"/>
  <c r="C17" i="15"/>
  <c r="C19" i="15"/>
  <c r="G6" i="15"/>
  <c r="C13" i="15"/>
  <c r="C14" i="15"/>
  <c r="C12" i="15"/>
  <c r="J12" i="15" s="1"/>
  <c r="J13" i="15" s="1"/>
  <c r="J14" i="15" s="1"/>
  <c r="L4" i="15"/>
  <c r="E11" i="15"/>
  <c r="F11" i="15" s="1"/>
  <c r="B12" i="15" s="1"/>
  <c r="C6" i="14"/>
  <c r="H8" i="14"/>
  <c r="J15" i="15" l="1"/>
  <c r="J16" i="15" s="1"/>
  <c r="J17" i="15" s="1"/>
  <c r="J18" i="15" s="1"/>
  <c r="J19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D12" i="15"/>
  <c r="E12" i="15" s="1"/>
  <c r="G12" i="15"/>
  <c r="K12" i="15" s="1"/>
  <c r="L12" i="15" s="1"/>
  <c r="L6" i="15"/>
  <c r="M4" i="15"/>
  <c r="M6" i="15" s="1"/>
  <c r="I11" i="15"/>
  <c r="G11" i="15"/>
  <c r="K11" i="15" s="1"/>
  <c r="L11" i="15" s="1"/>
  <c r="I12" i="15" l="1"/>
  <c r="N11" i="15"/>
  <c r="M11" i="15"/>
  <c r="M12" i="15"/>
  <c r="N12" i="15"/>
  <c r="F12" i="15"/>
  <c r="B13" i="15" s="1"/>
  <c r="G13" i="15" l="1"/>
  <c r="K13" i="15" s="1"/>
  <c r="L13" i="15" s="1"/>
  <c r="D13" i="15"/>
  <c r="E13" i="15" s="1"/>
  <c r="F13" i="15" s="1"/>
  <c r="B14" i="15" s="1"/>
  <c r="G5" i="13"/>
  <c r="G4" i="13"/>
  <c r="I3" i="13"/>
  <c r="K3" i="13"/>
  <c r="D14" i="15" l="1"/>
  <c r="E14" i="15" s="1"/>
  <c r="G14" i="15"/>
  <c r="K14" i="15" s="1"/>
  <c r="L14" i="15" s="1"/>
  <c r="I13" i="15"/>
  <c r="N13" i="15"/>
  <c r="M13" i="15"/>
  <c r="J4" i="14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3" i="13"/>
  <c r="C24" i="14" l="1"/>
  <c r="C26" i="14"/>
  <c r="C28" i="14"/>
  <c r="C30" i="14"/>
  <c r="C32" i="14"/>
  <c r="C34" i="14"/>
  <c r="C36" i="14"/>
  <c r="C38" i="14"/>
  <c r="C40" i="14"/>
  <c r="C42" i="14"/>
  <c r="C44" i="14"/>
  <c r="C46" i="14"/>
  <c r="C48" i="14"/>
  <c r="C50" i="14"/>
  <c r="C52" i="14"/>
  <c r="C54" i="14"/>
  <c r="C56" i="14"/>
  <c r="C58" i="14"/>
  <c r="C60" i="14"/>
  <c r="C62" i="14"/>
  <c r="C64" i="14"/>
  <c r="C66" i="14"/>
  <c r="C68" i="14"/>
  <c r="C70" i="14"/>
  <c r="C72" i="14"/>
  <c r="C74" i="14"/>
  <c r="C76" i="14"/>
  <c r="C78" i="14"/>
  <c r="C80" i="14"/>
  <c r="C82" i="14"/>
  <c r="C84" i="14"/>
  <c r="C86" i="14"/>
  <c r="C88" i="14"/>
  <c r="C90" i="14"/>
  <c r="C92" i="14"/>
  <c r="C94" i="14"/>
  <c r="C96" i="14"/>
  <c r="C98" i="14"/>
  <c r="C100" i="14"/>
  <c r="C102" i="14"/>
  <c r="C104" i="14"/>
  <c r="C106" i="14"/>
  <c r="C108" i="14"/>
  <c r="C110" i="14"/>
  <c r="C112" i="14"/>
  <c r="C114" i="14"/>
  <c r="C116" i="14"/>
  <c r="C118" i="14"/>
  <c r="C120" i="14"/>
  <c r="C122" i="14"/>
  <c r="C124" i="14"/>
  <c r="C126" i="14"/>
  <c r="C128" i="14"/>
  <c r="C130" i="14"/>
  <c r="C132" i="14"/>
  <c r="C134" i="14"/>
  <c r="C136" i="14"/>
  <c r="C138" i="14"/>
  <c r="C140" i="14"/>
  <c r="C142" i="14"/>
  <c r="C144" i="14"/>
  <c r="C146" i="14"/>
  <c r="C148" i="14"/>
  <c r="C150" i="14"/>
  <c r="C152" i="14"/>
  <c r="C154" i="14"/>
  <c r="C156" i="14"/>
  <c r="C158" i="14"/>
  <c r="C160" i="14"/>
  <c r="C162" i="14"/>
  <c r="C164" i="14"/>
  <c r="C166" i="14"/>
  <c r="C168" i="14"/>
  <c r="C170" i="14"/>
  <c r="C172" i="14"/>
  <c r="C174" i="14"/>
  <c r="C176" i="14"/>
  <c r="C178" i="14"/>
  <c r="C180" i="14"/>
  <c r="C182" i="14"/>
  <c r="C184" i="14"/>
  <c r="C186" i="14"/>
  <c r="C188" i="14"/>
  <c r="C23" i="14"/>
  <c r="C25" i="14"/>
  <c r="C27" i="14"/>
  <c r="C29" i="14"/>
  <c r="C31" i="14"/>
  <c r="C33" i="14"/>
  <c r="C35" i="14"/>
  <c r="C37" i="14"/>
  <c r="C39" i="14"/>
  <c r="C41" i="14"/>
  <c r="C43" i="14"/>
  <c r="C45" i="14"/>
  <c r="C47" i="14"/>
  <c r="C49" i="14"/>
  <c r="C51" i="14"/>
  <c r="C53" i="14"/>
  <c r="C55" i="14"/>
  <c r="C57" i="14"/>
  <c r="C59" i="14"/>
  <c r="C61" i="14"/>
  <c r="C63" i="14"/>
  <c r="C65" i="14"/>
  <c r="C67" i="14"/>
  <c r="C69" i="14"/>
  <c r="C71" i="14"/>
  <c r="C73" i="14"/>
  <c r="C75" i="14"/>
  <c r="C77" i="14"/>
  <c r="C79" i="14"/>
  <c r="C81" i="14"/>
  <c r="C83" i="14"/>
  <c r="C85" i="14"/>
  <c r="C87" i="14"/>
  <c r="C89" i="14"/>
  <c r="C91" i="14"/>
  <c r="C93" i="14"/>
  <c r="C95" i="14"/>
  <c r="C97" i="14"/>
  <c r="C99" i="14"/>
  <c r="C101" i="14"/>
  <c r="C103" i="14"/>
  <c r="C105" i="14"/>
  <c r="C107" i="14"/>
  <c r="C109" i="14"/>
  <c r="C111" i="14"/>
  <c r="C113" i="14"/>
  <c r="C115" i="14"/>
  <c r="C117" i="14"/>
  <c r="C119" i="14"/>
  <c r="C121" i="14"/>
  <c r="C123" i="14"/>
  <c r="C125" i="14"/>
  <c r="C127" i="14"/>
  <c r="C129" i="14"/>
  <c r="C131" i="14"/>
  <c r="C133" i="14"/>
  <c r="C135" i="14"/>
  <c r="C137" i="14"/>
  <c r="C139" i="14"/>
  <c r="C141" i="14"/>
  <c r="C143" i="14"/>
  <c r="C145" i="14"/>
  <c r="C147" i="14"/>
  <c r="C149" i="14"/>
  <c r="C151" i="14"/>
  <c r="C153" i="14"/>
  <c r="C155" i="14"/>
  <c r="C157" i="14"/>
  <c r="C159" i="14"/>
  <c r="C161" i="14"/>
  <c r="C163" i="14"/>
  <c r="C165" i="14"/>
  <c r="C167" i="14"/>
  <c r="C169" i="14"/>
  <c r="C171" i="14"/>
  <c r="C173" i="14"/>
  <c r="C175" i="14"/>
  <c r="C177" i="14"/>
  <c r="C179" i="14"/>
  <c r="C181" i="14"/>
  <c r="C183" i="14"/>
  <c r="C185" i="14"/>
  <c r="C187" i="14"/>
  <c r="C189" i="14"/>
  <c r="C190" i="14"/>
  <c r="C192" i="14"/>
  <c r="C194" i="14"/>
  <c r="C196" i="14"/>
  <c r="C198" i="14"/>
  <c r="C200" i="14"/>
  <c r="C202" i="14"/>
  <c r="C204" i="14"/>
  <c r="C206" i="14"/>
  <c r="C208" i="14"/>
  <c r="C210" i="14"/>
  <c r="C212" i="14"/>
  <c r="C214" i="14"/>
  <c r="C216" i="14"/>
  <c r="C218" i="14"/>
  <c r="C220" i="14"/>
  <c r="C222" i="14"/>
  <c r="C224" i="14"/>
  <c r="C226" i="14"/>
  <c r="C228" i="14"/>
  <c r="C230" i="14"/>
  <c r="C232" i="14"/>
  <c r="C234" i="14"/>
  <c r="C236" i="14"/>
  <c r="C238" i="14"/>
  <c r="C240" i="14"/>
  <c r="C242" i="14"/>
  <c r="C244" i="14"/>
  <c r="C246" i="14"/>
  <c r="C248" i="14"/>
  <c r="C250" i="14"/>
  <c r="C252" i="14"/>
  <c r="C254" i="14"/>
  <c r="C256" i="14"/>
  <c r="C258" i="14"/>
  <c r="C260" i="14"/>
  <c r="C262" i="14"/>
  <c r="C264" i="14"/>
  <c r="C266" i="14"/>
  <c r="C268" i="14"/>
  <c r="C270" i="14"/>
  <c r="C272" i="14"/>
  <c r="C274" i="14"/>
  <c r="C276" i="14"/>
  <c r="C278" i="14"/>
  <c r="C280" i="14"/>
  <c r="C282" i="14"/>
  <c r="C284" i="14"/>
  <c r="C286" i="14"/>
  <c r="C288" i="14"/>
  <c r="C290" i="14"/>
  <c r="C292" i="14"/>
  <c r="C294" i="14"/>
  <c r="C296" i="14"/>
  <c r="C298" i="14"/>
  <c r="C300" i="14"/>
  <c r="C302" i="14"/>
  <c r="C304" i="14"/>
  <c r="C306" i="14"/>
  <c r="C308" i="14"/>
  <c r="C310" i="14"/>
  <c r="C312" i="14"/>
  <c r="C314" i="14"/>
  <c r="C316" i="14"/>
  <c r="C318" i="14"/>
  <c r="C320" i="14"/>
  <c r="C322" i="14"/>
  <c r="C324" i="14"/>
  <c r="C326" i="14"/>
  <c r="C328" i="14"/>
  <c r="C330" i="14"/>
  <c r="C332" i="14"/>
  <c r="C334" i="14"/>
  <c r="C336" i="14"/>
  <c r="C338" i="14"/>
  <c r="C340" i="14"/>
  <c r="C342" i="14"/>
  <c r="C344" i="14"/>
  <c r="C346" i="14"/>
  <c r="C348" i="14"/>
  <c r="C350" i="14"/>
  <c r="C191" i="14"/>
  <c r="C193" i="14"/>
  <c r="C195" i="14"/>
  <c r="C197" i="14"/>
  <c r="C199" i="14"/>
  <c r="C201" i="14"/>
  <c r="C203" i="14"/>
  <c r="C205" i="14"/>
  <c r="C207" i="14"/>
  <c r="C209" i="14"/>
  <c r="C211" i="14"/>
  <c r="C213" i="14"/>
  <c r="C215" i="14"/>
  <c r="C217" i="14"/>
  <c r="C219" i="14"/>
  <c r="C221" i="14"/>
  <c r="C223" i="14"/>
  <c r="C225" i="14"/>
  <c r="C227" i="14"/>
  <c r="C229" i="14"/>
  <c r="C231" i="14"/>
  <c r="C233" i="14"/>
  <c r="C235" i="14"/>
  <c r="C237" i="14"/>
  <c r="C239" i="14"/>
  <c r="C241" i="14"/>
  <c r="C243" i="14"/>
  <c r="C245" i="14"/>
  <c r="C247" i="14"/>
  <c r="C249" i="14"/>
  <c r="C251" i="14"/>
  <c r="C253" i="14"/>
  <c r="C255" i="14"/>
  <c r="C257" i="14"/>
  <c r="C259" i="14"/>
  <c r="C261" i="14"/>
  <c r="C263" i="14"/>
  <c r="C265" i="14"/>
  <c r="C267" i="14"/>
  <c r="C269" i="14"/>
  <c r="C271" i="14"/>
  <c r="C273" i="14"/>
  <c r="C275" i="14"/>
  <c r="C277" i="14"/>
  <c r="C279" i="14"/>
  <c r="C281" i="14"/>
  <c r="C283" i="14"/>
  <c r="C285" i="14"/>
  <c r="C287" i="14"/>
  <c r="C289" i="14"/>
  <c r="C291" i="14"/>
  <c r="C293" i="14"/>
  <c r="C295" i="14"/>
  <c r="C297" i="14"/>
  <c r="C299" i="14"/>
  <c r="C301" i="14"/>
  <c r="C303" i="14"/>
  <c r="C305" i="14"/>
  <c r="C307" i="14"/>
  <c r="C309" i="14"/>
  <c r="C311" i="14"/>
  <c r="C313" i="14"/>
  <c r="C315" i="14"/>
  <c r="C317" i="14"/>
  <c r="C319" i="14"/>
  <c r="C321" i="14"/>
  <c r="C323" i="14"/>
  <c r="C325" i="14"/>
  <c r="C327" i="14"/>
  <c r="C329" i="14"/>
  <c r="C331" i="14"/>
  <c r="C333" i="14"/>
  <c r="C335" i="14"/>
  <c r="C337" i="14"/>
  <c r="C339" i="14"/>
  <c r="C341" i="14"/>
  <c r="C343" i="14"/>
  <c r="C345" i="14"/>
  <c r="C347" i="14"/>
  <c r="C349" i="14"/>
  <c r="C22" i="14"/>
  <c r="J22" i="14" s="1"/>
  <c r="C20" i="14"/>
  <c r="C19" i="14"/>
  <c r="C18" i="14"/>
  <c r="I14" i="15"/>
  <c r="M14" i="15"/>
  <c r="N14" i="15"/>
  <c r="F14" i="15"/>
  <c r="B15" i="15" s="1"/>
  <c r="G15" i="15" s="1"/>
  <c r="K15" i="15" s="1"/>
  <c r="C14" i="14"/>
  <c r="E4" i="14"/>
  <c r="C17" i="14"/>
  <c r="C15" i="14"/>
  <c r="C13" i="14"/>
  <c r="C11" i="14"/>
  <c r="G11" i="14" s="1"/>
  <c r="D11" i="14"/>
  <c r="C12" i="14"/>
  <c r="C16" i="14"/>
  <c r="L4" i="14"/>
  <c r="M15" i="15" l="1"/>
  <c r="L15" i="15"/>
  <c r="N15" i="15" s="1"/>
  <c r="D15" i="15"/>
  <c r="E15" i="15" s="1"/>
  <c r="F15" i="15" s="1"/>
  <c r="B16" i="15" s="1"/>
  <c r="G16" i="15" s="1"/>
  <c r="K16" i="15" s="1"/>
  <c r="E11" i="14"/>
  <c r="I11" i="14" s="1"/>
  <c r="M4" i="14"/>
  <c r="J11" i="14"/>
  <c r="J12" i="14" s="1"/>
  <c r="J13" i="14" s="1"/>
  <c r="J14" i="14" s="1"/>
  <c r="J15" i="14" s="1"/>
  <c r="J16" i="14" s="1"/>
  <c r="J17" i="14" s="1"/>
  <c r="J8" i="14"/>
  <c r="K11" i="14"/>
  <c r="L16" i="15" l="1"/>
  <c r="N16" i="15" s="1"/>
  <c r="M16" i="15"/>
  <c r="D16" i="15"/>
  <c r="E16" i="15" s="1"/>
  <c r="I15" i="15"/>
  <c r="J18" i="14"/>
  <c r="F11" i="14"/>
  <c r="B12" i="14" s="1"/>
  <c r="D12" i="14" s="1"/>
  <c r="E12" i="14" s="1"/>
  <c r="L11" i="14"/>
  <c r="N11" i="14" s="1"/>
  <c r="K8" i="14"/>
  <c r="L9" i="14"/>
  <c r="M11" i="14"/>
  <c r="I16" i="15" l="1"/>
  <c r="F16" i="15"/>
  <c r="B17" i="15" s="1"/>
  <c r="G17" i="15" s="1"/>
  <c r="K17" i="15" s="1"/>
  <c r="J19" i="14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L17" i="15" l="1"/>
  <c r="N17" i="15" s="1"/>
  <c r="M17" i="15"/>
  <c r="D17" i="15"/>
  <c r="E17" i="15" s="1"/>
  <c r="I17" i="15" s="1"/>
  <c r="G13" i="14"/>
  <c r="K13" i="14" s="1"/>
  <c r="D13" i="14"/>
  <c r="E13" i="14" s="1"/>
  <c r="F17" i="15" l="1"/>
  <c r="B18" i="15" s="1"/>
  <c r="I13" i="14"/>
  <c r="F13" i="14"/>
  <c r="B14" i="14" s="1"/>
  <c r="L13" i="14"/>
  <c r="N13" i="14" s="1"/>
  <c r="M13" i="14"/>
  <c r="D18" i="15" l="1"/>
  <c r="E18" i="15" s="1"/>
  <c r="I18" i="15" s="1"/>
  <c r="G18" i="15"/>
  <c r="K18" i="15" s="1"/>
  <c r="F18" i="15"/>
  <c r="B19" i="15" s="1"/>
  <c r="G19" i="15" s="1"/>
  <c r="D14" i="14"/>
  <c r="E14" i="14" s="1"/>
  <c r="F14" i="14" s="1"/>
  <c r="B15" i="14" s="1"/>
  <c r="G14" i="14"/>
  <c r="K14" i="14" s="1"/>
  <c r="L18" i="15" l="1"/>
  <c r="N18" i="15" s="1"/>
  <c r="M18" i="15"/>
  <c r="K19" i="15"/>
  <c r="C7" i="15"/>
  <c r="G9" i="15" s="1"/>
  <c r="D19" i="15"/>
  <c r="E19" i="15" s="1"/>
  <c r="I19" i="15" s="1"/>
  <c r="I14" i="14"/>
  <c r="M14" i="14"/>
  <c r="L14" i="14"/>
  <c r="N14" i="14" s="1"/>
  <c r="G15" i="14"/>
  <c r="K15" i="14" s="1"/>
  <c r="D15" i="14"/>
  <c r="E15" i="14" s="1"/>
  <c r="I15" i="14" s="1"/>
  <c r="L19" i="15" l="1"/>
  <c r="N19" i="15" s="1"/>
  <c r="M19" i="15"/>
  <c r="F19" i="15"/>
  <c r="L15" i="14"/>
  <c r="N15" i="14" s="1"/>
  <c r="M15" i="14"/>
  <c r="F15" i="14"/>
  <c r="B16" i="14" s="1"/>
  <c r="B20" i="15" l="1"/>
  <c r="D16" i="14"/>
  <c r="E16" i="14" s="1"/>
  <c r="I16" i="14" s="1"/>
  <c r="G16" i="14"/>
  <c r="K16" i="14" s="1"/>
  <c r="G20" i="15" l="1"/>
  <c r="K20" i="15" s="1"/>
  <c r="D20" i="15"/>
  <c r="E20" i="15" s="1"/>
  <c r="M16" i="14"/>
  <c r="L16" i="14"/>
  <c r="N16" i="14" s="1"/>
  <c r="F16" i="14"/>
  <c r="B17" i="14" s="1"/>
  <c r="I20" i="15" l="1"/>
  <c r="F20" i="15"/>
  <c r="B21" i="15" s="1"/>
  <c r="M20" i="15"/>
  <c r="L20" i="15"/>
  <c r="N20" i="15" s="1"/>
  <c r="G17" i="14"/>
  <c r="K17" i="14" s="1"/>
  <c r="D17" i="14"/>
  <c r="E17" i="14" s="1"/>
  <c r="I17" i="14" s="1"/>
  <c r="G21" i="15" l="1"/>
  <c r="K21" i="15" s="1"/>
  <c r="D21" i="15"/>
  <c r="E21" i="15" s="1"/>
  <c r="F17" i="14"/>
  <c r="B18" i="14" s="1"/>
  <c r="L17" i="14"/>
  <c r="N17" i="14" s="1"/>
  <c r="M17" i="14"/>
  <c r="I21" i="15" l="1"/>
  <c r="F21" i="15"/>
  <c r="B22" i="15" s="1"/>
  <c r="M21" i="15"/>
  <c r="L21" i="15"/>
  <c r="N21" i="15" s="1"/>
  <c r="D18" i="14"/>
  <c r="E18" i="14" s="1"/>
  <c r="I18" i="14" s="1"/>
  <c r="G18" i="14"/>
  <c r="K18" i="14" s="1"/>
  <c r="D22" i="15" l="1"/>
  <c r="E22" i="15" s="1"/>
  <c r="G22" i="15"/>
  <c r="K22" i="15" s="1"/>
  <c r="L18" i="14"/>
  <c r="N18" i="14" s="1"/>
  <c r="M18" i="14"/>
  <c r="F18" i="14"/>
  <c r="B19" i="14" s="1"/>
  <c r="D19" i="14" s="1"/>
  <c r="E19" i="14" s="1"/>
  <c r="I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M22" i="15" l="1"/>
  <c r="L22" i="15"/>
  <c r="N22" i="15" s="1"/>
  <c r="I22" i="15"/>
  <c r="F22" i="15"/>
  <c r="B23" i="15" s="1"/>
  <c r="G19" i="14"/>
  <c r="K19" i="14" s="1"/>
  <c r="L19" i="14" s="1"/>
  <c r="N19" i="14" s="1"/>
  <c r="M19" i="14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D23" i="15" l="1"/>
  <c r="E23" i="15" s="1"/>
  <c r="I23" i="15" s="1"/>
  <c r="G23" i="15"/>
  <c r="K23" i="15" s="1"/>
  <c r="F23" i="15"/>
  <c r="B24" i="15" s="1"/>
  <c r="D20" i="14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M23" i="15" l="1"/>
  <c r="L23" i="15"/>
  <c r="N23" i="15" s="1"/>
  <c r="D24" i="15"/>
  <c r="E24" i="15" s="1"/>
  <c r="G24" i="15"/>
  <c r="K24" i="15" s="1"/>
  <c r="K20" i="14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M24" i="15" l="1"/>
  <c r="L24" i="15"/>
  <c r="N24" i="15" s="1"/>
  <c r="F24" i="15"/>
  <c r="B25" i="15" s="1"/>
  <c r="I24" i="15"/>
  <c r="G22" i="14"/>
  <c r="K22" i="14" s="1"/>
  <c r="L22" i="14" s="1"/>
  <c r="D22" i="14"/>
  <c r="E22" i="14" s="1"/>
  <c r="I22" i="14" s="1"/>
  <c r="L20" i="14"/>
  <c r="N20" i="14" s="1"/>
  <c r="M20" i="14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D25" i="15" l="1"/>
  <c r="E25" i="15" s="1"/>
  <c r="I25" i="15" s="1"/>
  <c r="G25" i="15"/>
  <c r="K25" i="15" s="1"/>
  <c r="N22" i="14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M25" i="15" l="1"/>
  <c r="L25" i="15"/>
  <c r="N25" i="15" s="1"/>
  <c r="F25" i="15"/>
  <c r="B26" i="15" s="1"/>
  <c r="D23" i="14"/>
  <c r="E23" i="14" s="1"/>
  <c r="I23" i="14" s="1"/>
  <c r="M13" i="12"/>
  <c r="N13" i="12"/>
  <c r="D14" i="12"/>
  <c r="E14" i="12" s="1"/>
  <c r="D14" i="11"/>
  <c r="E14" i="11" s="1"/>
  <c r="G14" i="11"/>
  <c r="K14" i="11" s="1"/>
  <c r="G26" i="15" l="1"/>
  <c r="K26" i="15" s="1"/>
  <c r="D26" i="15"/>
  <c r="E26" i="15" s="1"/>
  <c r="I26" i="15" s="1"/>
  <c r="F26" i="15"/>
  <c r="B27" i="15" s="1"/>
  <c r="F23" i="14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D27" i="15" l="1"/>
  <c r="E27" i="15" s="1"/>
  <c r="I27" i="15" s="1"/>
  <c r="G27" i="15"/>
  <c r="K27" i="15" s="1"/>
  <c r="F27" i="15"/>
  <c r="B28" i="15" s="1"/>
  <c r="M26" i="15"/>
  <c r="L26" i="15"/>
  <c r="N26" i="15" s="1"/>
  <c r="D24" i="14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M27" i="15" l="1"/>
  <c r="L27" i="15"/>
  <c r="N27" i="15" s="1"/>
  <c r="D28" i="15"/>
  <c r="E28" i="15" s="1"/>
  <c r="G28" i="15"/>
  <c r="K28" i="15" s="1"/>
  <c r="M24" i="14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M28" i="15" l="1"/>
  <c r="L28" i="15"/>
  <c r="N28" i="15" s="1"/>
  <c r="I28" i="15"/>
  <c r="F28" i="15"/>
  <c r="B29" i="15" s="1"/>
  <c r="M25" i="14"/>
  <c r="N25" i="14"/>
  <c r="F25" i="14"/>
  <c r="B26" i="14" s="1"/>
  <c r="D16" i="12"/>
  <c r="E16" i="12" s="1"/>
  <c r="D16" i="11"/>
  <c r="E16" i="11" s="1"/>
  <c r="G16" i="11"/>
  <c r="K16" i="11" s="1"/>
  <c r="D29" i="15" l="1"/>
  <c r="E29" i="15" s="1"/>
  <c r="I29" i="15" s="1"/>
  <c r="G29" i="15"/>
  <c r="K29" i="15" s="1"/>
  <c r="F29" i="15"/>
  <c r="B30" i="15" s="1"/>
  <c r="D26" i="14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M29" i="15" l="1"/>
  <c r="L29" i="15"/>
  <c r="N29" i="15" s="1"/>
  <c r="G30" i="15"/>
  <c r="K30" i="15" s="1"/>
  <c r="D30" i="15"/>
  <c r="E30" i="15" s="1"/>
  <c r="N26" i="14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I30" i="15" l="1"/>
  <c r="F30" i="15"/>
  <c r="B31" i="15" s="1"/>
  <c r="M30" i="15"/>
  <c r="L30" i="15"/>
  <c r="N30" i="15" s="1"/>
  <c r="D27" i="14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D31" i="15" l="1"/>
  <c r="E31" i="15" s="1"/>
  <c r="I31" i="15" s="1"/>
  <c r="G31" i="15"/>
  <c r="K31" i="15" s="1"/>
  <c r="F27" i="14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M31" i="15" l="1"/>
  <c r="L31" i="15"/>
  <c r="N31" i="15" s="1"/>
  <c r="F31" i="15"/>
  <c r="B32" i="15" s="1"/>
  <c r="D28" i="14"/>
  <c r="E28" i="14" s="1"/>
  <c r="I28" i="14" s="1"/>
  <c r="G28" i="14"/>
  <c r="K28" i="14" s="1"/>
  <c r="L28" i="14" s="1"/>
  <c r="N28" i="14" s="1"/>
  <c r="M27" i="14"/>
  <c r="N27" i="14"/>
  <c r="F28" i="14"/>
  <c r="B29" i="14" s="1"/>
  <c r="F18" i="12"/>
  <c r="B19" i="12" s="1"/>
  <c r="G19" i="12" s="1"/>
  <c r="K19" i="12" s="1"/>
  <c r="L19" i="12" s="1"/>
  <c r="M18" i="11"/>
  <c r="L18" i="11"/>
  <c r="N18" i="11" s="1"/>
  <c r="F18" i="11"/>
  <c r="B19" i="11" s="1"/>
  <c r="G32" i="15" l="1"/>
  <c r="K32" i="15" s="1"/>
  <c r="D32" i="15"/>
  <c r="E32" i="15" s="1"/>
  <c r="I32" i="15" s="1"/>
  <c r="F32" i="15"/>
  <c r="B33" i="15" s="1"/>
  <c r="M28" i="14"/>
  <c r="D29" i="14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D33" i="15" l="1"/>
  <c r="E33" i="15" s="1"/>
  <c r="I33" i="15" s="1"/>
  <c r="G33" i="15"/>
  <c r="K33" i="15" s="1"/>
  <c r="M32" i="15"/>
  <c r="L32" i="15"/>
  <c r="N32" i="15" s="1"/>
  <c r="N29" i="14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M33" i="15" l="1"/>
  <c r="L33" i="15"/>
  <c r="N33" i="15" s="1"/>
  <c r="F33" i="15"/>
  <c r="B34" i="15" s="1"/>
  <c r="D30" i="14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G34" i="15" l="1"/>
  <c r="K34" i="15" s="1"/>
  <c r="D34" i="15"/>
  <c r="E34" i="15" s="1"/>
  <c r="I34" i="15" s="1"/>
  <c r="F34" i="15"/>
  <c r="B35" i="15" s="1"/>
  <c r="N30" i="14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D35" i="15" l="1"/>
  <c r="E35" i="15" s="1"/>
  <c r="I35" i="15" s="1"/>
  <c r="G35" i="15"/>
  <c r="K35" i="15" s="1"/>
  <c r="M34" i="15"/>
  <c r="L34" i="15"/>
  <c r="N34" i="15" s="1"/>
  <c r="D31" i="14"/>
  <c r="E31" i="14" s="1"/>
  <c r="I31" i="14" s="1"/>
  <c r="D21" i="12"/>
  <c r="E21" i="12" s="1"/>
  <c r="I21" i="12" s="1"/>
  <c r="G21" i="11"/>
  <c r="K21" i="11" s="1"/>
  <c r="D21" i="11"/>
  <c r="E21" i="11" s="1"/>
  <c r="I21" i="11" s="1"/>
  <c r="M35" i="15" l="1"/>
  <c r="L35" i="15"/>
  <c r="N35" i="15" s="1"/>
  <c r="F35" i="15"/>
  <c r="B36" i="15" s="1"/>
  <c r="F31" i="14"/>
  <c r="B32" i="14" s="1"/>
  <c r="F21" i="12"/>
  <c r="B22" i="12" s="1"/>
  <c r="M21" i="12"/>
  <c r="N21" i="12"/>
  <c r="F21" i="11"/>
  <c r="B22" i="11" s="1"/>
  <c r="L21" i="11"/>
  <c r="N21" i="11" s="1"/>
  <c r="M21" i="11"/>
  <c r="G36" i="15" l="1"/>
  <c r="K36" i="15" s="1"/>
  <c r="D36" i="15"/>
  <c r="E36" i="15" s="1"/>
  <c r="I36" i="15" s="1"/>
  <c r="F36" i="15"/>
  <c r="B37" i="15" s="1"/>
  <c r="D32" i="14"/>
  <c r="E32" i="14" s="1"/>
  <c r="I32" i="14" s="1"/>
  <c r="G32" i="14"/>
  <c r="K32" i="14" s="1"/>
  <c r="L32" i="14" s="1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D37" i="15" l="1"/>
  <c r="E37" i="15" s="1"/>
  <c r="I37" i="15" s="1"/>
  <c r="G37" i="15"/>
  <c r="K37" i="15" s="1"/>
  <c r="M36" i="15"/>
  <c r="L36" i="15"/>
  <c r="N36" i="15" s="1"/>
  <c r="M32" i="14"/>
  <c r="D33" i="14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M37" i="15" l="1"/>
  <c r="L37" i="15"/>
  <c r="N37" i="15" s="1"/>
  <c r="F37" i="15"/>
  <c r="B38" i="15" s="1"/>
  <c r="N33" i="14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D38" i="15" l="1"/>
  <c r="E38" i="15" s="1"/>
  <c r="I38" i="15" s="1"/>
  <c r="G38" i="15"/>
  <c r="K38" i="15" s="1"/>
  <c r="F38" i="15"/>
  <c r="B39" i="15" s="1"/>
  <c r="D34" i="14"/>
  <c r="E34" i="14" s="1"/>
  <c r="I34" i="14" s="1"/>
  <c r="G34" i="14"/>
  <c r="K34" i="14" s="1"/>
  <c r="L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M38" i="15" l="1"/>
  <c r="L38" i="15"/>
  <c r="N38" i="15" s="1"/>
  <c r="D39" i="15"/>
  <c r="E39" i="15" s="1"/>
  <c r="G39" i="15"/>
  <c r="K39" i="15" s="1"/>
  <c r="N34" i="14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4" i="11"/>
  <c r="E24" i="11" s="1"/>
  <c r="I24" i="11" s="1"/>
  <c r="G24" i="11"/>
  <c r="K24" i="11" s="1"/>
  <c r="M39" i="15" l="1"/>
  <c r="L39" i="15"/>
  <c r="N39" i="15" s="1"/>
  <c r="I39" i="15"/>
  <c r="F39" i="15"/>
  <c r="B40" i="15" s="1"/>
  <c r="D25" i="12"/>
  <c r="E25" i="12" s="1"/>
  <c r="I25" i="12" s="1"/>
  <c r="D35" i="14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D40" i="15" l="1"/>
  <c r="E40" i="15" s="1"/>
  <c r="I40" i="15" s="1"/>
  <c r="G40" i="15"/>
  <c r="K40" i="15" s="1"/>
  <c r="F40" i="15"/>
  <c r="B41" i="15" s="1"/>
  <c r="F35" i="14"/>
  <c r="B36" i="14" s="1"/>
  <c r="D26" i="12"/>
  <c r="E26" i="12" s="1"/>
  <c r="I26" i="12" s="1"/>
  <c r="G25" i="11"/>
  <c r="K25" i="11" s="1"/>
  <c r="D25" i="11"/>
  <c r="E25" i="11" s="1"/>
  <c r="I25" i="11" s="1"/>
  <c r="M40" i="15" l="1"/>
  <c r="L40" i="15"/>
  <c r="N40" i="15" s="1"/>
  <c r="D41" i="15"/>
  <c r="E41" i="15" s="1"/>
  <c r="G41" i="15"/>
  <c r="K41" i="15" s="1"/>
  <c r="D36" i="14"/>
  <c r="E36" i="14" s="1"/>
  <c r="I36" i="14" s="1"/>
  <c r="G36" i="14"/>
  <c r="K36" i="14" s="1"/>
  <c r="L36" i="14" s="1"/>
  <c r="M36" i="14"/>
  <c r="M35" i="14"/>
  <c r="N35" i="14"/>
  <c r="N36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M41" i="15" l="1"/>
  <c r="L41" i="15"/>
  <c r="N41" i="15" s="1"/>
  <c r="I41" i="15"/>
  <c r="F41" i="15"/>
  <c r="B42" i="15" s="1"/>
  <c r="F36" i="14"/>
  <c r="B37" i="14" s="1"/>
  <c r="G37" i="14" s="1"/>
  <c r="K37" i="14" s="1"/>
  <c r="L37" i="14" s="1"/>
  <c r="D37" i="14"/>
  <c r="E37" i="14" s="1"/>
  <c r="I37" i="14" s="1"/>
  <c r="D27" i="12"/>
  <c r="E27" i="12" s="1"/>
  <c r="I27" i="12" s="1"/>
  <c r="D26" i="11"/>
  <c r="E26" i="11" s="1"/>
  <c r="I26" i="11" s="1"/>
  <c r="G26" i="11"/>
  <c r="K26" i="11" s="1"/>
  <c r="D42" i="15" l="1"/>
  <c r="E42" i="15" s="1"/>
  <c r="G42" i="15"/>
  <c r="K42" i="15" s="1"/>
  <c r="N37" i="14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M42" i="15" l="1"/>
  <c r="L42" i="15"/>
  <c r="N42" i="15" s="1"/>
  <c r="I42" i="15"/>
  <c r="F42" i="15"/>
  <c r="B43" i="15" s="1"/>
  <c r="M38" i="14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G43" i="15" l="1"/>
  <c r="K43" i="15" s="1"/>
  <c r="D43" i="15"/>
  <c r="E43" i="15" s="1"/>
  <c r="N38" i="14"/>
  <c r="F38" i="14"/>
  <c r="B39" i="14" s="1"/>
  <c r="F28" i="12"/>
  <c r="B29" i="12" s="1"/>
  <c r="F27" i="11"/>
  <c r="B28" i="11" s="1"/>
  <c r="L27" i="11"/>
  <c r="N27" i="11" s="1"/>
  <c r="M27" i="11"/>
  <c r="I43" i="15" l="1"/>
  <c r="F43" i="15"/>
  <c r="B44" i="15" s="1"/>
  <c r="M43" i="15"/>
  <c r="L43" i="15"/>
  <c r="N43" i="15" s="1"/>
  <c r="D39" i="14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D44" i="15" l="1"/>
  <c r="E44" i="15" s="1"/>
  <c r="I44" i="15" s="1"/>
  <c r="G44" i="15"/>
  <c r="K44" i="15" s="1"/>
  <c r="N39" i="14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M44" i="15" l="1"/>
  <c r="L44" i="15"/>
  <c r="N44" i="15" s="1"/>
  <c r="F44" i="15"/>
  <c r="B45" i="15" s="1"/>
  <c r="D40" i="14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D45" i="15" l="1"/>
  <c r="E45" i="15" s="1"/>
  <c r="I45" i="15" s="1"/>
  <c r="G45" i="15"/>
  <c r="K45" i="15" s="1"/>
  <c r="F45" i="15"/>
  <c r="B46" i="15" s="1"/>
  <c r="F40" i="14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M45" i="15" l="1"/>
  <c r="L45" i="15"/>
  <c r="N45" i="15" s="1"/>
  <c r="D46" i="15"/>
  <c r="E46" i="15" s="1"/>
  <c r="G46" i="15"/>
  <c r="K46" i="15" s="1"/>
  <c r="D41" i="14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M46" i="15" l="1"/>
  <c r="L46" i="15"/>
  <c r="N46" i="15" s="1"/>
  <c r="I46" i="15"/>
  <c r="F46" i="15"/>
  <c r="B47" i="15" s="1"/>
  <c r="F41" i="14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G47" i="15" l="1"/>
  <c r="K47" i="15" s="1"/>
  <c r="D47" i="15"/>
  <c r="E47" i="15" s="1"/>
  <c r="G42" i="14"/>
  <c r="K42" i="14" s="1"/>
  <c r="L42" i="14" s="1"/>
  <c r="N42" i="14" s="1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I47" i="15" l="1"/>
  <c r="F47" i="15"/>
  <c r="B48" i="15" s="1"/>
  <c r="M47" i="15"/>
  <c r="L47" i="15"/>
  <c r="N47" i="15" s="1"/>
  <c r="M42" i="14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D48" i="15" l="1"/>
  <c r="E48" i="15" s="1"/>
  <c r="I48" i="15" s="1"/>
  <c r="G48" i="15"/>
  <c r="K48" i="15" s="1"/>
  <c r="F43" i="14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M48" i="15" l="1"/>
  <c r="L48" i="15"/>
  <c r="N48" i="15" s="1"/>
  <c r="F48" i="15"/>
  <c r="B49" i="15" s="1"/>
  <c r="D44" i="14"/>
  <c r="E44" i="14" s="1"/>
  <c r="I44" i="14" s="1"/>
  <c r="G44" i="14"/>
  <c r="K44" i="14" s="1"/>
  <c r="L44" i="14" s="1"/>
  <c r="N44" i="14"/>
  <c r="N43" i="14"/>
  <c r="M43" i="14"/>
  <c r="D34" i="12"/>
  <c r="M32" i="11"/>
  <c r="L32" i="11"/>
  <c r="N32" i="11" s="1"/>
  <c r="F32" i="11"/>
  <c r="B33" i="11" s="1"/>
  <c r="D49" i="15" l="1"/>
  <c r="E49" i="15" s="1"/>
  <c r="I49" i="15" s="1"/>
  <c r="G49" i="15"/>
  <c r="K49" i="15" s="1"/>
  <c r="F49" i="15"/>
  <c r="B50" i="15" s="1"/>
  <c r="F44" i="14"/>
  <c r="B45" i="14" s="1"/>
  <c r="D45" i="14" s="1"/>
  <c r="E45" i="14" s="1"/>
  <c r="I45" i="14" s="1"/>
  <c r="M44" i="14"/>
  <c r="G45" i="14"/>
  <c r="K45" i="14" s="1"/>
  <c r="L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M49" i="15" l="1"/>
  <c r="L49" i="15"/>
  <c r="N49" i="15" s="1"/>
  <c r="D50" i="15"/>
  <c r="E50" i="15" s="1"/>
  <c r="G50" i="15"/>
  <c r="K50" i="15" s="1"/>
  <c r="N45" i="14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M50" i="15" l="1"/>
  <c r="L50" i="15"/>
  <c r="N50" i="15" s="1"/>
  <c r="I50" i="15"/>
  <c r="F50" i="15"/>
  <c r="B51" i="15" s="1"/>
  <c r="D46" i="14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D51" i="15" l="1"/>
  <c r="E51" i="15" s="1"/>
  <c r="G51" i="15"/>
  <c r="K51" i="15" s="1"/>
  <c r="N46" i="14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M51" i="15" l="1"/>
  <c r="L51" i="15"/>
  <c r="N51" i="15" s="1"/>
  <c r="I51" i="15"/>
  <c r="F51" i="15"/>
  <c r="B52" i="15" s="1"/>
  <c r="D47" i="14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D52" i="15" l="1"/>
  <c r="E52" i="15" s="1"/>
  <c r="G52" i="15"/>
  <c r="K52" i="15" s="1"/>
  <c r="F47" i="14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M52" i="15" l="1"/>
  <c r="L52" i="15"/>
  <c r="N52" i="15" s="1"/>
  <c r="I52" i="15"/>
  <c r="F52" i="15"/>
  <c r="B53" i="15" s="1"/>
  <c r="D48" i="14"/>
  <c r="E48" i="14" s="1"/>
  <c r="I48" i="14" s="1"/>
  <c r="G48" i="14"/>
  <c r="K48" i="14" s="1"/>
  <c r="L48" i="14" s="1"/>
  <c r="N48" i="14" s="1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D53" i="15" l="1"/>
  <c r="E53" i="15" s="1"/>
  <c r="G53" i="15"/>
  <c r="K53" i="15" s="1"/>
  <c r="D49" i="14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M53" i="15" l="1"/>
  <c r="L53" i="15"/>
  <c r="N53" i="15" s="1"/>
  <c r="I53" i="15"/>
  <c r="F53" i="15"/>
  <c r="B54" i="15" s="1"/>
  <c r="N49" i="14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D54" i="15" l="1"/>
  <c r="E54" i="15" s="1"/>
  <c r="G54" i="15"/>
  <c r="K54" i="15" s="1"/>
  <c r="D50" i="14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M54" i="15" l="1"/>
  <c r="L54" i="15"/>
  <c r="N54" i="15" s="1"/>
  <c r="I54" i="15"/>
  <c r="F54" i="15"/>
  <c r="B55" i="15" s="1"/>
  <c r="N50" i="14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D55" i="15" l="1"/>
  <c r="E55" i="15" s="1"/>
  <c r="G55" i="15"/>
  <c r="K55" i="15" s="1"/>
  <c r="D51" i="14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M55" i="15" l="1"/>
  <c r="L55" i="15"/>
  <c r="N55" i="15" s="1"/>
  <c r="I55" i="15"/>
  <c r="F55" i="15"/>
  <c r="B56" i="15" s="1"/>
  <c r="N51" i="14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D56" i="15" l="1"/>
  <c r="E56" i="15" s="1"/>
  <c r="G56" i="15"/>
  <c r="K56" i="15" s="1"/>
  <c r="D52" i="14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M56" i="15" l="1"/>
  <c r="L56" i="15"/>
  <c r="N56" i="15" s="1"/>
  <c r="I56" i="15"/>
  <c r="F56" i="15"/>
  <c r="B57" i="15" s="1"/>
  <c r="N52" i="14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D57" i="15" l="1"/>
  <c r="E57" i="15" s="1"/>
  <c r="G57" i="15"/>
  <c r="K57" i="15" s="1"/>
  <c r="D53" i="14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M57" i="15" l="1"/>
  <c r="L57" i="15"/>
  <c r="N57" i="15" s="1"/>
  <c r="I57" i="15"/>
  <c r="F57" i="15"/>
  <c r="B58" i="15" s="1"/>
  <c r="N53" i="14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D58" i="15" l="1"/>
  <c r="E58" i="15" s="1"/>
  <c r="G58" i="15"/>
  <c r="K58" i="15" s="1"/>
  <c r="D54" i="14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M58" i="15" l="1"/>
  <c r="L58" i="15"/>
  <c r="N58" i="15" s="1"/>
  <c r="I58" i="15"/>
  <c r="F58" i="15"/>
  <c r="B59" i="15" s="1"/>
  <c r="N54" i="14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D59" i="15" l="1"/>
  <c r="E59" i="15" s="1"/>
  <c r="G59" i="15"/>
  <c r="K59" i="15" s="1"/>
  <c r="D55" i="14"/>
  <c r="E55" i="14" s="1"/>
  <c r="I55" i="14" s="1"/>
  <c r="D45" i="12"/>
  <c r="E45" i="12" s="1"/>
  <c r="I45" i="12" s="1"/>
  <c r="M42" i="11"/>
  <c r="L42" i="11"/>
  <c r="N42" i="11" s="1"/>
  <c r="F42" i="11"/>
  <c r="B43" i="11" s="1"/>
  <c r="M59" i="15" l="1"/>
  <c r="L59" i="15"/>
  <c r="N59" i="15" s="1"/>
  <c r="I59" i="15"/>
  <c r="F59" i="15"/>
  <c r="B60" i="15" s="1"/>
  <c r="F55" i="14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D60" i="15" l="1"/>
  <c r="E60" i="15" s="1"/>
  <c r="G60" i="15"/>
  <c r="K60" i="15" s="1"/>
  <c r="D56" i="14"/>
  <c r="E56" i="14" s="1"/>
  <c r="I56" i="14" s="1"/>
  <c r="G56" i="14"/>
  <c r="K56" i="14" s="1"/>
  <c r="L56" i="14" s="1"/>
  <c r="F56" i="14"/>
  <c r="B57" i="14" s="1"/>
  <c r="N56" i="14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M60" i="15" l="1"/>
  <c r="L60" i="15"/>
  <c r="N60" i="15" s="1"/>
  <c r="I60" i="15"/>
  <c r="F60" i="15"/>
  <c r="B61" i="15" s="1"/>
  <c r="D57" i="14"/>
  <c r="E57" i="14" s="1"/>
  <c r="I57" i="14" s="1"/>
  <c r="G57" i="14"/>
  <c r="K57" i="14" s="1"/>
  <c r="L57" i="14" s="1"/>
  <c r="N57" i="14" s="1"/>
  <c r="M56" i="14"/>
  <c r="F57" i="14"/>
  <c r="B58" i="14" s="1"/>
  <c r="F46" i="12"/>
  <c r="B47" i="12" s="1"/>
  <c r="D44" i="11"/>
  <c r="E44" i="11" s="1"/>
  <c r="I44" i="11" s="1"/>
  <c r="G44" i="11"/>
  <c r="K44" i="11" s="1"/>
  <c r="G61" i="15" l="1"/>
  <c r="K61" i="15" s="1"/>
  <c r="D61" i="15"/>
  <c r="E61" i="15" s="1"/>
  <c r="D58" i="14"/>
  <c r="E58" i="14" s="1"/>
  <c r="I58" i="14" s="1"/>
  <c r="G58" i="14"/>
  <c r="K58" i="14" s="1"/>
  <c r="L58" i="14" s="1"/>
  <c r="M57" i="14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I61" i="15" l="1"/>
  <c r="F61" i="15"/>
  <c r="B62" i="15" s="1"/>
  <c r="M61" i="15"/>
  <c r="L61" i="15"/>
  <c r="N61" i="15" s="1"/>
  <c r="N58" i="14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G62" i="15" l="1"/>
  <c r="K62" i="15" s="1"/>
  <c r="D62" i="15"/>
  <c r="E62" i="15" s="1"/>
  <c r="D59" i="14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F62" i="15" l="1"/>
  <c r="B63" i="15" s="1"/>
  <c r="I62" i="15"/>
  <c r="M62" i="15"/>
  <c r="L62" i="15"/>
  <c r="N62" i="15" s="1"/>
  <c r="F59" i="14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G63" i="15" l="1"/>
  <c r="K63" i="15" s="1"/>
  <c r="D63" i="15"/>
  <c r="E63" i="15" s="1"/>
  <c r="D60" i="14"/>
  <c r="E60" i="14" s="1"/>
  <c r="I60" i="14" s="1"/>
  <c r="G60" i="14"/>
  <c r="K60" i="14" s="1"/>
  <c r="L60" i="14" s="1"/>
  <c r="N60" i="14" s="1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I63" i="15" l="1"/>
  <c r="F63" i="15"/>
  <c r="B64" i="15" s="1"/>
  <c r="M63" i="15"/>
  <c r="L63" i="15"/>
  <c r="N63" i="15" s="1"/>
  <c r="M60" i="14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G64" i="15" l="1"/>
  <c r="K64" i="15" s="1"/>
  <c r="D64" i="15"/>
  <c r="E64" i="15" s="1"/>
  <c r="I64" i="15" s="1"/>
  <c r="F64" i="15"/>
  <c r="B65" i="15" s="1"/>
  <c r="F61" i="14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G65" i="15" l="1"/>
  <c r="K65" i="15" s="1"/>
  <c r="D65" i="15"/>
  <c r="E65" i="15" s="1"/>
  <c r="M64" i="15"/>
  <c r="L64" i="15"/>
  <c r="N64" i="15" s="1"/>
  <c r="D62" i="14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I65" i="15" l="1"/>
  <c r="F65" i="15"/>
  <c r="B66" i="15" s="1"/>
  <c r="M65" i="15"/>
  <c r="L65" i="15"/>
  <c r="N65" i="15" s="1"/>
  <c r="D63" i="14"/>
  <c r="E63" i="14" s="1"/>
  <c r="I63" i="14" s="1"/>
  <c r="G63" i="14"/>
  <c r="K63" i="14" s="1"/>
  <c r="L63" i="14" s="1"/>
  <c r="M62" i="14"/>
  <c r="N62" i="14"/>
  <c r="D51" i="12"/>
  <c r="E51" i="12" s="1"/>
  <c r="I51" i="12" s="1"/>
  <c r="M51" i="12"/>
  <c r="N51" i="12"/>
  <c r="M48" i="11"/>
  <c r="L48" i="11"/>
  <c r="N48" i="11" s="1"/>
  <c r="F48" i="11"/>
  <c r="B49" i="11" s="1"/>
  <c r="D66" i="15" l="1"/>
  <c r="E66" i="15" s="1"/>
  <c r="G66" i="15"/>
  <c r="K66" i="15" s="1"/>
  <c r="N63" i="14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M66" i="15" l="1"/>
  <c r="L66" i="15"/>
  <c r="N66" i="15" s="1"/>
  <c r="I66" i="15"/>
  <c r="F66" i="15"/>
  <c r="B67" i="15" s="1"/>
  <c r="D64" i="14"/>
  <c r="E64" i="14" s="1"/>
  <c r="I64" i="14" s="1"/>
  <c r="G64" i="14"/>
  <c r="K64" i="14" s="1"/>
  <c r="L64" i="14" s="1"/>
  <c r="D52" i="12"/>
  <c r="E52" i="12" s="1"/>
  <c r="I52" i="12" s="1"/>
  <c r="N52" i="12"/>
  <c r="M52" i="12"/>
  <c r="F49" i="11"/>
  <c r="B50" i="11" s="1"/>
  <c r="L49" i="11"/>
  <c r="N49" i="11" s="1"/>
  <c r="M49" i="11"/>
  <c r="G67" i="15" l="1"/>
  <c r="K67" i="15" s="1"/>
  <c r="D67" i="15"/>
  <c r="E67" i="15" s="1"/>
  <c r="N64" i="14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I67" i="15" l="1"/>
  <c r="F67" i="15"/>
  <c r="B68" i="15" s="1"/>
  <c r="M67" i="15"/>
  <c r="L67" i="15"/>
  <c r="N67" i="15" s="1"/>
  <c r="D65" i="14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D68" i="15" l="1"/>
  <c r="E68" i="15" s="1"/>
  <c r="G68" i="15"/>
  <c r="K68" i="15" s="1"/>
  <c r="F65" i="14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M68" i="15" l="1"/>
  <c r="L68" i="15"/>
  <c r="N68" i="15" s="1"/>
  <c r="I68" i="15"/>
  <c r="F68" i="15"/>
  <c r="B69" i="15" s="1"/>
  <c r="D66" i="14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G69" i="15" l="1"/>
  <c r="K69" i="15" s="1"/>
  <c r="D69" i="15"/>
  <c r="E69" i="15" s="1"/>
  <c r="I69" i="15" s="1"/>
  <c r="F69" i="15"/>
  <c r="B70" i="15" s="1"/>
  <c r="D67" i="14"/>
  <c r="G67" i="14"/>
  <c r="K67" i="14" s="1"/>
  <c r="L67" i="14" s="1"/>
  <c r="M66" i="14"/>
  <c r="E67" i="14"/>
  <c r="I67" i="14" s="1"/>
  <c r="F54" i="12"/>
  <c r="B55" i="12" s="1"/>
  <c r="G55" i="12" s="1"/>
  <c r="K55" i="12" s="1"/>
  <c r="L55" i="12" s="1"/>
  <c r="D52" i="11"/>
  <c r="E52" i="11" s="1"/>
  <c r="I52" i="11" s="1"/>
  <c r="G52" i="11"/>
  <c r="K52" i="11" s="1"/>
  <c r="G70" i="15" l="1"/>
  <c r="K70" i="15" s="1"/>
  <c r="D70" i="15"/>
  <c r="E70" i="15" s="1"/>
  <c r="I70" i="15" s="1"/>
  <c r="F70" i="15"/>
  <c r="B71" i="15" s="1"/>
  <c r="G71" i="15" s="1"/>
  <c r="K71" i="15" s="1"/>
  <c r="M69" i="15"/>
  <c r="L69" i="15"/>
  <c r="N69" i="15" s="1"/>
  <c r="D71" i="15"/>
  <c r="E71" i="15" s="1"/>
  <c r="I71" i="15" s="1"/>
  <c r="N67" i="14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M71" i="15" l="1"/>
  <c r="L71" i="15"/>
  <c r="N71" i="15" s="1"/>
  <c r="M70" i="15"/>
  <c r="L70" i="15"/>
  <c r="N70" i="15" s="1"/>
  <c r="F71" i="15"/>
  <c r="B72" i="15" s="1"/>
  <c r="G72" i="15" s="1"/>
  <c r="K72" i="15" s="1"/>
  <c r="D68" i="14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M72" i="15" l="1"/>
  <c r="L72" i="15"/>
  <c r="N72" i="15" s="1"/>
  <c r="D72" i="15"/>
  <c r="E72" i="15" s="1"/>
  <c r="I72" i="15" s="1"/>
  <c r="N68" i="14"/>
  <c r="M68" i="14"/>
  <c r="F68" i="14"/>
  <c r="B69" i="14" s="1"/>
  <c r="G69" i="14" s="1"/>
  <c r="K69" i="14" s="1"/>
  <c r="L69" i="14" s="1"/>
  <c r="L56" i="12"/>
  <c r="N56" i="12" s="1"/>
  <c r="M56" i="12"/>
  <c r="D56" i="12"/>
  <c r="E56" i="12" s="1"/>
  <c r="I56" i="12" s="1"/>
  <c r="F53" i="11"/>
  <c r="B54" i="11" s="1"/>
  <c r="L53" i="11"/>
  <c r="N53" i="11" s="1"/>
  <c r="M53" i="11"/>
  <c r="F72" i="15" l="1"/>
  <c r="B73" i="15" s="1"/>
  <c r="G73" i="15" s="1"/>
  <c r="K73" i="15" s="1"/>
  <c r="D69" i="14"/>
  <c r="E69" i="14" s="1"/>
  <c r="I69" i="14" s="1"/>
  <c r="F56" i="12"/>
  <c r="B57" i="12" s="1"/>
  <c r="G57" i="12" s="1"/>
  <c r="K57" i="12" s="1"/>
  <c r="D54" i="11"/>
  <c r="E54" i="11" s="1"/>
  <c r="I54" i="11" s="1"/>
  <c r="G54" i="11"/>
  <c r="K54" i="11" s="1"/>
  <c r="M73" i="15" l="1"/>
  <c r="L73" i="15"/>
  <c r="N73" i="15" s="1"/>
  <c r="D73" i="15"/>
  <c r="E73" i="15" s="1"/>
  <c r="I73" i="15" s="1"/>
  <c r="D57" i="12"/>
  <c r="E57" i="12" s="1"/>
  <c r="I57" i="12" s="1"/>
  <c r="F73" i="15"/>
  <c r="B74" i="15" s="1"/>
  <c r="G74" i="15" s="1"/>
  <c r="K74" i="15" s="1"/>
  <c r="F69" i="14"/>
  <c r="B70" i="14" s="1"/>
  <c r="G70" i="14" s="1"/>
  <c r="K70" i="14" s="1"/>
  <c r="L70" i="14" s="1"/>
  <c r="L57" i="12"/>
  <c r="N57" i="12" s="1"/>
  <c r="M57" i="12"/>
  <c r="M54" i="11"/>
  <c r="L54" i="11"/>
  <c r="N54" i="11" s="1"/>
  <c r="F54" i="11"/>
  <c r="B55" i="11" s="1"/>
  <c r="M74" i="15" l="1"/>
  <c r="L74" i="15"/>
  <c r="N74" i="15" s="1"/>
  <c r="D74" i="15"/>
  <c r="E74" i="15" s="1"/>
  <c r="F57" i="12"/>
  <c r="B58" i="12" s="1"/>
  <c r="F74" i="15"/>
  <c r="B75" i="15" s="1"/>
  <c r="I74" i="15"/>
  <c r="D70" i="14"/>
  <c r="E70" i="14" s="1"/>
  <c r="I70" i="14" s="1"/>
  <c r="N69" i="14"/>
  <c r="M69" i="14"/>
  <c r="G55" i="11"/>
  <c r="K55" i="11" s="1"/>
  <c r="D55" i="11"/>
  <c r="E55" i="11" s="1"/>
  <c r="I55" i="11" s="1"/>
  <c r="G58" i="12" l="1"/>
  <c r="K58" i="12" s="1"/>
  <c r="D58" i="12"/>
  <c r="E58" i="12" s="1"/>
  <c r="I58" i="12" s="1"/>
  <c r="G75" i="15"/>
  <c r="K75" i="15" s="1"/>
  <c r="D75" i="15"/>
  <c r="E75" i="15" s="1"/>
  <c r="F70" i="14"/>
  <c r="B71" i="14" s="1"/>
  <c r="G71" i="14" s="1"/>
  <c r="K71" i="14" s="1"/>
  <c r="L71" i="14" s="1"/>
  <c r="N70" i="14"/>
  <c r="M70" i="14"/>
  <c r="F55" i="11"/>
  <c r="B56" i="11" s="1"/>
  <c r="L55" i="11"/>
  <c r="N55" i="11" s="1"/>
  <c r="M55" i="11"/>
  <c r="M75" i="15" l="1"/>
  <c r="L75" i="15"/>
  <c r="N75" i="15" s="1"/>
  <c r="L58" i="12"/>
  <c r="N58" i="12" s="1"/>
  <c r="M58" i="12"/>
  <c r="F58" i="12"/>
  <c r="B59" i="12" s="1"/>
  <c r="I75" i="15"/>
  <c r="F75" i="15"/>
  <c r="B76" i="15" s="1"/>
  <c r="D71" i="14"/>
  <c r="E71" i="14" s="1"/>
  <c r="I71" i="14" s="1"/>
  <c r="D56" i="11"/>
  <c r="E56" i="11" s="1"/>
  <c r="I56" i="11" s="1"/>
  <c r="G56" i="11"/>
  <c r="K56" i="11" s="1"/>
  <c r="D59" i="12" l="1"/>
  <c r="E59" i="12" s="1"/>
  <c r="I59" i="12" s="1"/>
  <c r="G59" i="12"/>
  <c r="K59" i="12" s="1"/>
  <c r="F59" i="12"/>
  <c r="B60" i="12" s="1"/>
  <c r="G60" i="12" s="1"/>
  <c r="K60" i="12" s="1"/>
  <c r="L60" i="12" s="1"/>
  <c r="N60" i="12" s="1"/>
  <c r="G76" i="15"/>
  <c r="K76" i="15" s="1"/>
  <c r="D76" i="15"/>
  <c r="E76" i="15" s="1"/>
  <c r="N71" i="14"/>
  <c r="M71" i="14"/>
  <c r="F71" i="14"/>
  <c r="B72" i="14" s="1"/>
  <c r="G72" i="14" s="1"/>
  <c r="K72" i="14" s="1"/>
  <c r="L72" i="14" s="1"/>
  <c r="D60" i="12"/>
  <c r="E60" i="12" s="1"/>
  <c r="I60" i="12" s="1"/>
  <c r="M60" i="12"/>
  <c r="M56" i="11"/>
  <c r="L56" i="11"/>
  <c r="N56" i="11" s="1"/>
  <c r="F56" i="11"/>
  <c r="B57" i="11" s="1"/>
  <c r="M76" i="15" l="1"/>
  <c r="L76" i="15"/>
  <c r="N76" i="15" s="1"/>
  <c r="L59" i="12"/>
  <c r="N59" i="12" s="1"/>
  <c r="M59" i="12"/>
  <c r="I76" i="15"/>
  <c r="F76" i="15"/>
  <c r="B77" i="15" s="1"/>
  <c r="D72" i="14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G77" i="15" l="1"/>
  <c r="K77" i="15" s="1"/>
  <c r="D77" i="15"/>
  <c r="E77" i="15" s="1"/>
  <c r="N72" i="14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M77" i="15" l="1"/>
  <c r="L77" i="15"/>
  <c r="N77" i="15" s="1"/>
  <c r="I77" i="15"/>
  <c r="F77" i="15"/>
  <c r="B78" i="15" s="1"/>
  <c r="D73" i="14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G78" i="15" l="1"/>
  <c r="K78" i="15" s="1"/>
  <c r="D78" i="15"/>
  <c r="E78" i="15" s="1"/>
  <c r="I78" i="15" s="1"/>
  <c r="N73" i="14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M78" i="15" l="1"/>
  <c r="L78" i="15"/>
  <c r="N78" i="15" s="1"/>
  <c r="F78" i="15"/>
  <c r="B79" i="15" s="1"/>
  <c r="G79" i="15" s="1"/>
  <c r="K79" i="15" s="1"/>
  <c r="D74" i="14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M79" i="15" l="1"/>
  <c r="L79" i="15"/>
  <c r="N79" i="15" s="1"/>
  <c r="D79" i="15"/>
  <c r="E79" i="15" s="1"/>
  <c r="I79" i="15" s="1"/>
  <c r="F79" i="15"/>
  <c r="B80" i="15" s="1"/>
  <c r="F74" i="14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G80" i="15" l="1"/>
  <c r="K80" i="15" s="1"/>
  <c r="D80" i="15"/>
  <c r="E80" i="15" s="1"/>
  <c r="D75" i="14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M80" i="15" l="1"/>
  <c r="L80" i="15"/>
  <c r="N80" i="15" s="1"/>
  <c r="I80" i="15"/>
  <c r="F80" i="15"/>
  <c r="B81" i="15" s="1"/>
  <c r="F75" i="14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G81" i="15" l="1"/>
  <c r="K81" i="15" s="1"/>
  <c r="D81" i="15"/>
  <c r="E81" i="15" s="1"/>
  <c r="I81" i="15" s="1"/>
  <c r="D76" i="14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M81" i="15" l="1"/>
  <c r="L81" i="15"/>
  <c r="N81" i="15" s="1"/>
  <c r="F81" i="15"/>
  <c r="B82" i="15" s="1"/>
  <c r="G82" i="15" s="1"/>
  <c r="K82" i="15" s="1"/>
  <c r="D77" i="14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D82" i="15" l="1"/>
  <c r="E82" i="15" s="1"/>
  <c r="F82" i="15" s="1"/>
  <c r="B83" i="15" s="1"/>
  <c r="M82" i="15"/>
  <c r="L82" i="15"/>
  <c r="N82" i="15" s="1"/>
  <c r="I82" i="15"/>
  <c r="F77" i="14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G83" i="15" l="1"/>
  <c r="K83" i="15" s="1"/>
  <c r="D83" i="15"/>
  <c r="E83" i="15" s="1"/>
  <c r="D78" i="14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M83" i="15" l="1"/>
  <c r="L83" i="15"/>
  <c r="N83" i="15" s="1"/>
  <c r="I83" i="15"/>
  <c r="F83" i="15"/>
  <c r="B84" i="15" s="1"/>
  <c r="F78" i="14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G84" i="15" l="1"/>
  <c r="K84" i="15" s="1"/>
  <c r="D84" i="15"/>
  <c r="E84" i="15" s="1"/>
  <c r="D79" i="14"/>
  <c r="E79" i="14" s="1"/>
  <c r="I79" i="14" s="1"/>
  <c r="G79" i="14"/>
  <c r="K79" i="14" s="1"/>
  <c r="L79" i="14" s="1"/>
  <c r="N79" i="14" s="1"/>
  <c r="F79" i="14"/>
  <c r="B80" i="14" s="1"/>
  <c r="G80" i="14" s="1"/>
  <c r="K80" i="14" s="1"/>
  <c r="L80" i="14" s="1"/>
  <c r="D67" i="12"/>
  <c r="E67" i="12" s="1"/>
  <c r="I67" i="12" s="1"/>
  <c r="M67" i="12"/>
  <c r="N67" i="12"/>
  <c r="F63" i="11"/>
  <c r="B64" i="11" s="1"/>
  <c r="L63" i="11"/>
  <c r="N63" i="11" s="1"/>
  <c r="M63" i="11"/>
  <c r="M84" i="15" l="1"/>
  <c r="L84" i="15"/>
  <c r="N84" i="15" s="1"/>
  <c r="I84" i="15"/>
  <c r="F84" i="15"/>
  <c r="B85" i="15" s="1"/>
  <c r="M79" i="14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G85" i="15" l="1"/>
  <c r="K85" i="15" s="1"/>
  <c r="D85" i="15"/>
  <c r="E85" i="15" s="1"/>
  <c r="I85" i="15" s="1"/>
  <c r="F80" i="14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M85" i="15" l="1"/>
  <c r="L85" i="15"/>
  <c r="N85" i="15" s="1"/>
  <c r="F85" i="15"/>
  <c r="B86" i="15" s="1"/>
  <c r="G86" i="15" s="1"/>
  <c r="K86" i="15" s="1"/>
  <c r="D81" i="14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M86" i="15" l="1"/>
  <c r="L86" i="15"/>
  <c r="N86" i="15" s="1"/>
  <c r="D86" i="15"/>
  <c r="E86" i="15" s="1"/>
  <c r="F86" i="15" s="1"/>
  <c r="B87" i="15" s="1"/>
  <c r="I86" i="15"/>
  <c r="F81" i="14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G87" i="15" l="1"/>
  <c r="K87" i="15" s="1"/>
  <c r="D87" i="15"/>
  <c r="E87" i="15" s="1"/>
  <c r="D82" i="14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M87" i="15" l="1"/>
  <c r="L87" i="15"/>
  <c r="N87" i="15" s="1"/>
  <c r="I87" i="15"/>
  <c r="F87" i="15"/>
  <c r="B88" i="15" s="1"/>
  <c r="F82" i="14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G88" i="15" l="1"/>
  <c r="K88" i="15" s="1"/>
  <c r="D88" i="15"/>
  <c r="E88" i="15" s="1"/>
  <c r="D83" i="14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M88" i="15" l="1"/>
  <c r="L88" i="15"/>
  <c r="N88" i="15" s="1"/>
  <c r="I88" i="15"/>
  <c r="F88" i="15"/>
  <c r="B89" i="15" s="1"/>
  <c r="F83" i="14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G89" i="15" l="1"/>
  <c r="K89" i="15" s="1"/>
  <c r="D89" i="15"/>
  <c r="E89" i="15" s="1"/>
  <c r="I89" i="15" s="1"/>
  <c r="D84" i="14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M89" i="15" l="1"/>
  <c r="L89" i="15"/>
  <c r="N89" i="15" s="1"/>
  <c r="F89" i="15"/>
  <c r="B90" i="15" s="1"/>
  <c r="G90" i="15" s="1"/>
  <c r="K90" i="15" s="1"/>
  <c r="F84" i="14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M90" i="15" l="1"/>
  <c r="L90" i="15"/>
  <c r="N90" i="15" s="1"/>
  <c r="D90" i="15"/>
  <c r="E90" i="15" s="1"/>
  <c r="F90" i="15" s="1"/>
  <c r="B91" i="15" s="1"/>
  <c r="F85" i="14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I90" i="15" l="1"/>
  <c r="G91" i="15"/>
  <c r="K91" i="15" s="1"/>
  <c r="D91" i="15"/>
  <c r="E91" i="15" s="1"/>
  <c r="D86" i="14"/>
  <c r="E86" i="14" s="1"/>
  <c r="I86" i="14" s="1"/>
  <c r="G86" i="14"/>
  <c r="K86" i="14" s="1"/>
  <c r="L86" i="14" s="1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M91" i="15" l="1"/>
  <c r="L91" i="15"/>
  <c r="N91" i="15" s="1"/>
  <c r="M86" i="14"/>
  <c r="I91" i="15"/>
  <c r="F91" i="15"/>
  <c r="B92" i="15" s="1"/>
  <c r="D87" i="14"/>
  <c r="E87" i="14" s="1"/>
  <c r="I87" i="14" s="1"/>
  <c r="G87" i="14"/>
  <c r="K87" i="14" s="1"/>
  <c r="L87" i="14" s="1"/>
  <c r="N87" i="14" s="1"/>
  <c r="N86" i="14"/>
  <c r="D75" i="12"/>
  <c r="E75" i="12" s="1"/>
  <c r="I75" i="12" s="1"/>
  <c r="M75" i="12"/>
  <c r="N75" i="12"/>
  <c r="F75" i="12"/>
  <c r="B76" i="12" s="1"/>
  <c r="G76" i="12" s="1"/>
  <c r="K76" i="12" s="1"/>
  <c r="L76" i="12" s="1"/>
  <c r="D70" i="11"/>
  <c r="E70" i="11" s="1"/>
  <c r="I70" i="11" s="1"/>
  <c r="G70" i="11"/>
  <c r="K70" i="11" s="1"/>
  <c r="M87" i="14" l="1"/>
  <c r="G92" i="15"/>
  <c r="K92" i="15" s="1"/>
  <c r="D92" i="15"/>
  <c r="E92" i="15" s="1"/>
  <c r="F87" i="14"/>
  <c r="B88" i="14" s="1"/>
  <c r="G88" i="14" s="1"/>
  <c r="K88" i="14" s="1"/>
  <c r="L88" i="14" s="1"/>
  <c r="D76" i="12"/>
  <c r="E76" i="12" s="1"/>
  <c r="I76" i="12" s="1"/>
  <c r="M70" i="11"/>
  <c r="L70" i="11"/>
  <c r="N70" i="11" s="1"/>
  <c r="F70" i="11"/>
  <c r="B71" i="11" s="1"/>
  <c r="M92" i="15" l="1"/>
  <c r="L92" i="15"/>
  <c r="N92" i="15" s="1"/>
  <c r="I92" i="15"/>
  <c r="F92" i="15"/>
  <c r="B93" i="15" s="1"/>
  <c r="D88" i="14"/>
  <c r="E88" i="14" s="1"/>
  <c r="I88" i="14" s="1"/>
  <c r="N88" i="14"/>
  <c r="M88" i="14"/>
  <c r="N76" i="12"/>
  <c r="M76" i="12"/>
  <c r="F76" i="12"/>
  <c r="B77" i="12" s="1"/>
  <c r="G77" i="12" s="1"/>
  <c r="K77" i="12" s="1"/>
  <c r="L77" i="12" s="1"/>
  <c r="G71" i="11"/>
  <c r="K71" i="11" s="1"/>
  <c r="D71" i="11"/>
  <c r="E71" i="11" s="1"/>
  <c r="I71" i="11" s="1"/>
  <c r="F88" i="14" l="1"/>
  <c r="B89" i="14" s="1"/>
  <c r="G89" i="14" s="1"/>
  <c r="K89" i="14" s="1"/>
  <c r="L89" i="14" s="1"/>
  <c r="G93" i="15"/>
  <c r="K93" i="15" s="1"/>
  <c r="D93" i="15"/>
  <c r="E93" i="15" s="1"/>
  <c r="I93" i="15" s="1"/>
  <c r="D77" i="12"/>
  <c r="E77" i="12" s="1"/>
  <c r="I77" i="12" s="1"/>
  <c r="F71" i="11"/>
  <c r="B72" i="11" s="1"/>
  <c r="L71" i="11"/>
  <c r="N71" i="11" s="1"/>
  <c r="M71" i="11"/>
  <c r="M93" i="15" l="1"/>
  <c r="L93" i="15"/>
  <c r="N93" i="15" s="1"/>
  <c r="D89" i="14"/>
  <c r="E89" i="14" s="1"/>
  <c r="I89" i="14" s="1"/>
  <c r="F93" i="15"/>
  <c r="B94" i="15" s="1"/>
  <c r="G94" i="15" s="1"/>
  <c r="K94" i="15" s="1"/>
  <c r="F89" i="14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M94" i="15" l="1"/>
  <c r="L94" i="15"/>
  <c r="N94" i="15" s="1"/>
  <c r="D94" i="15"/>
  <c r="E94" i="15" s="1"/>
  <c r="I94" i="15" s="1"/>
  <c r="F94" i="15"/>
  <c r="B95" i="15" s="1"/>
  <c r="D90" i="14"/>
  <c r="E90" i="14" s="1"/>
  <c r="I90" i="14" s="1"/>
  <c r="D78" i="12"/>
  <c r="E78" i="12" s="1"/>
  <c r="I78" i="12" s="1"/>
  <c r="M72" i="11"/>
  <c r="L72" i="11"/>
  <c r="N72" i="11" s="1"/>
  <c r="F72" i="11"/>
  <c r="B73" i="11" s="1"/>
  <c r="G95" i="15" l="1"/>
  <c r="K95" i="15" s="1"/>
  <c r="D95" i="15"/>
  <c r="E95" i="15" s="1"/>
  <c r="F90" i="14"/>
  <c r="B91" i="14" s="1"/>
  <c r="G91" i="14" s="1"/>
  <c r="K91" i="14" s="1"/>
  <c r="L91" i="14" s="1"/>
  <c r="M90" i="14"/>
  <c r="N90" i="14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M95" i="15" l="1"/>
  <c r="L95" i="15"/>
  <c r="N95" i="15" s="1"/>
  <c r="D91" i="14"/>
  <c r="E91" i="14" s="1"/>
  <c r="I91" i="14" s="1"/>
  <c r="I95" i="15"/>
  <c r="F95" i="15"/>
  <c r="B96" i="15" s="1"/>
  <c r="N91" i="14"/>
  <c r="M91" i="14"/>
  <c r="D79" i="12"/>
  <c r="E79" i="12" s="1"/>
  <c r="I79" i="12" s="1"/>
  <c r="F73" i="11"/>
  <c r="B74" i="11" s="1"/>
  <c r="L73" i="11"/>
  <c r="N73" i="11" s="1"/>
  <c r="M73" i="11"/>
  <c r="F91" i="14" l="1"/>
  <c r="B92" i="14" s="1"/>
  <c r="G96" i="15"/>
  <c r="K96" i="15" s="1"/>
  <c r="D96" i="15"/>
  <c r="E96" i="15" s="1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M96" i="15" l="1"/>
  <c r="L96" i="15"/>
  <c r="N96" i="15" s="1"/>
  <c r="G92" i="14"/>
  <c r="K92" i="14" s="1"/>
  <c r="D92" i="14"/>
  <c r="E92" i="14" s="1"/>
  <c r="I92" i="14" s="1"/>
  <c r="F92" i="14"/>
  <c r="B93" i="14" s="1"/>
  <c r="G93" i="14" s="1"/>
  <c r="K93" i="14" s="1"/>
  <c r="L93" i="14" s="1"/>
  <c r="I96" i="15"/>
  <c r="F96" i="15"/>
  <c r="B97" i="15" s="1"/>
  <c r="D80" i="12"/>
  <c r="E80" i="12" s="1"/>
  <c r="I80" i="12" s="1"/>
  <c r="N80" i="12"/>
  <c r="M80" i="12"/>
  <c r="M74" i="11"/>
  <c r="L74" i="11"/>
  <c r="N74" i="11" s="1"/>
  <c r="F74" i="11"/>
  <c r="B75" i="11" s="1"/>
  <c r="L92" i="14" l="1"/>
  <c r="N92" i="14" s="1"/>
  <c r="M92" i="14"/>
  <c r="D93" i="14"/>
  <c r="E93" i="14" s="1"/>
  <c r="I93" i="14" s="1"/>
  <c r="G97" i="15"/>
  <c r="K97" i="15" s="1"/>
  <c r="D97" i="15"/>
  <c r="E97" i="15" s="1"/>
  <c r="I97" i="15" s="1"/>
  <c r="N93" i="14"/>
  <c r="M93" i="14"/>
  <c r="F80" i="12"/>
  <c r="B81" i="12" s="1"/>
  <c r="G75" i="11"/>
  <c r="K75" i="11" s="1"/>
  <c r="D75" i="11"/>
  <c r="E75" i="11" s="1"/>
  <c r="I75" i="11" s="1"/>
  <c r="M97" i="15" l="1"/>
  <c r="L97" i="15"/>
  <c r="N97" i="15" s="1"/>
  <c r="F93" i="14"/>
  <c r="B94" i="14" s="1"/>
  <c r="G94" i="14" s="1"/>
  <c r="K94" i="14" s="1"/>
  <c r="L94" i="14" s="1"/>
  <c r="F97" i="15"/>
  <c r="B98" i="15" s="1"/>
  <c r="G98" i="15" s="1"/>
  <c r="K98" i="15" s="1"/>
  <c r="D98" i="15"/>
  <c r="E98" i="15" s="1"/>
  <c r="N94" i="14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M98" i="15" l="1"/>
  <c r="L98" i="15"/>
  <c r="N98" i="15" s="1"/>
  <c r="M94" i="14"/>
  <c r="D94" i="14"/>
  <c r="E94" i="14" s="1"/>
  <c r="F98" i="15"/>
  <c r="B99" i="15" s="1"/>
  <c r="I98" i="15"/>
  <c r="L81" i="12"/>
  <c r="N81" i="12" s="1"/>
  <c r="D82" i="12"/>
  <c r="E82" i="12" s="1"/>
  <c r="I82" i="12" s="1"/>
  <c r="N82" i="12"/>
  <c r="M82" i="12"/>
  <c r="D76" i="11"/>
  <c r="E76" i="11" s="1"/>
  <c r="I76" i="11" s="1"/>
  <c r="G76" i="11"/>
  <c r="K76" i="11" s="1"/>
  <c r="I94" i="14" l="1"/>
  <c r="F94" i="14"/>
  <c r="B95" i="14" s="1"/>
  <c r="G99" i="15"/>
  <c r="K99" i="15" s="1"/>
  <c r="D99" i="15"/>
  <c r="E99" i="15" s="1"/>
  <c r="F82" i="12"/>
  <c r="B83" i="12" s="1"/>
  <c r="M76" i="11"/>
  <c r="L76" i="11"/>
  <c r="N76" i="11" s="1"/>
  <c r="F76" i="11"/>
  <c r="B77" i="11" s="1"/>
  <c r="M99" i="15" l="1"/>
  <c r="L99" i="15"/>
  <c r="N99" i="15" s="1"/>
  <c r="G95" i="14"/>
  <c r="K95" i="14" s="1"/>
  <c r="D95" i="14"/>
  <c r="E95" i="14" s="1"/>
  <c r="I99" i="15"/>
  <c r="F99" i="15"/>
  <c r="B100" i="15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I95" i="14" l="1"/>
  <c r="F95" i="14"/>
  <c r="B96" i="14" s="1"/>
  <c r="L95" i="14"/>
  <c r="N95" i="14" s="1"/>
  <c r="M95" i="14"/>
  <c r="G100" i="15"/>
  <c r="K100" i="15" s="1"/>
  <c r="D100" i="15"/>
  <c r="E100" i="15" s="1"/>
  <c r="M83" i="12"/>
  <c r="D84" i="12"/>
  <c r="E84" i="12" s="1"/>
  <c r="I84" i="12" s="1"/>
  <c r="G84" i="12"/>
  <c r="K84" i="12" s="1"/>
  <c r="N83" i="12"/>
  <c r="F84" i="12"/>
  <c r="B85" i="12" s="1"/>
  <c r="G85" i="12" s="1"/>
  <c r="K85" i="12" s="1"/>
  <c r="L85" i="12" s="1"/>
  <c r="F77" i="11"/>
  <c r="B78" i="11" s="1"/>
  <c r="L77" i="11"/>
  <c r="N77" i="11" s="1"/>
  <c r="M77" i="11"/>
  <c r="M100" i="15" l="1"/>
  <c r="L100" i="15"/>
  <c r="N100" i="15" s="1"/>
  <c r="D96" i="14"/>
  <c r="E96" i="14" s="1"/>
  <c r="I96" i="14" s="1"/>
  <c r="G96" i="14"/>
  <c r="K96" i="14" s="1"/>
  <c r="F96" i="14"/>
  <c r="B97" i="14" s="1"/>
  <c r="I100" i="15"/>
  <c r="F100" i="15"/>
  <c r="B101" i="15" s="1"/>
  <c r="L84" i="12"/>
  <c r="N84" i="12" s="1"/>
  <c r="M84" i="12"/>
  <c r="D85" i="12"/>
  <c r="E85" i="12" s="1"/>
  <c r="I85" i="12" s="1"/>
  <c r="D78" i="11"/>
  <c r="E78" i="11" s="1"/>
  <c r="I78" i="11" s="1"/>
  <c r="G78" i="11"/>
  <c r="K78" i="11" s="1"/>
  <c r="L96" i="14" l="1"/>
  <c r="N96" i="14" s="1"/>
  <c r="M96" i="14"/>
  <c r="G97" i="14"/>
  <c r="K97" i="14" s="1"/>
  <c r="D97" i="14"/>
  <c r="E97" i="14" s="1"/>
  <c r="I97" i="14" s="1"/>
  <c r="G101" i="15"/>
  <c r="K101" i="15" s="1"/>
  <c r="D101" i="15"/>
  <c r="E101" i="15" s="1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M101" i="15" l="1"/>
  <c r="L101" i="15"/>
  <c r="N101" i="15" s="1"/>
  <c r="L97" i="14"/>
  <c r="N97" i="14" s="1"/>
  <c r="M97" i="14"/>
  <c r="F97" i="14"/>
  <c r="B98" i="14" s="1"/>
  <c r="I101" i="15"/>
  <c r="F101" i="15"/>
  <c r="B102" i="15" s="1"/>
  <c r="D86" i="12"/>
  <c r="E86" i="12" s="1"/>
  <c r="I86" i="12" s="1"/>
  <c r="G79" i="11"/>
  <c r="K79" i="11" s="1"/>
  <c r="D79" i="11"/>
  <c r="E79" i="11" s="1"/>
  <c r="I79" i="11" s="1"/>
  <c r="G98" i="14" l="1"/>
  <c r="K98" i="14" s="1"/>
  <c r="D98" i="14"/>
  <c r="E98" i="14" s="1"/>
  <c r="I98" i="14" s="1"/>
  <c r="F98" i="14"/>
  <c r="B99" i="14" s="1"/>
  <c r="G102" i="15"/>
  <c r="K102" i="15" s="1"/>
  <c r="D102" i="15"/>
  <c r="E102" i="15" s="1"/>
  <c r="I102" i="15" s="1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M102" i="15" l="1"/>
  <c r="L102" i="15"/>
  <c r="N102" i="15" s="1"/>
  <c r="G99" i="14"/>
  <c r="K99" i="14" s="1"/>
  <c r="D99" i="14"/>
  <c r="E99" i="14" s="1"/>
  <c r="I99" i="14" s="1"/>
  <c r="F99" i="14"/>
  <c r="B100" i="14" s="1"/>
  <c r="G100" i="14" s="1"/>
  <c r="K100" i="14" s="1"/>
  <c r="L100" i="14" s="1"/>
  <c r="L98" i="14"/>
  <c r="N98" i="14" s="1"/>
  <c r="M98" i="14"/>
  <c r="F102" i="15"/>
  <c r="B103" i="15" s="1"/>
  <c r="G103" i="15" s="1"/>
  <c r="K103" i="15" s="1"/>
  <c r="D100" i="14"/>
  <c r="E100" i="14" s="1"/>
  <c r="I100" i="14" s="1"/>
  <c r="N100" i="14"/>
  <c r="D87" i="12"/>
  <c r="E87" i="12" s="1"/>
  <c r="I87" i="12" s="1"/>
  <c r="D80" i="11"/>
  <c r="E80" i="11" s="1"/>
  <c r="I80" i="11" s="1"/>
  <c r="G80" i="11"/>
  <c r="K80" i="11" s="1"/>
  <c r="M103" i="15" l="1"/>
  <c r="L103" i="15"/>
  <c r="N103" i="15" s="1"/>
  <c r="M100" i="14"/>
  <c r="F100" i="14"/>
  <c r="B101" i="14" s="1"/>
  <c r="G101" i="14" s="1"/>
  <c r="K101" i="14" s="1"/>
  <c r="L101" i="14" s="1"/>
  <c r="L99" i="14"/>
  <c r="N99" i="14" s="1"/>
  <c r="M99" i="14"/>
  <c r="D103" i="15"/>
  <c r="E103" i="15" s="1"/>
  <c r="F103" i="15" s="1"/>
  <c r="B104" i="15" s="1"/>
  <c r="I103" i="15"/>
  <c r="D101" i="14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G104" i="15" l="1"/>
  <c r="K104" i="15" s="1"/>
  <c r="D104" i="15"/>
  <c r="E104" i="15" s="1"/>
  <c r="F101" i="14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M104" i="15" l="1"/>
  <c r="L104" i="15"/>
  <c r="N104" i="15" s="1"/>
  <c r="I104" i="15"/>
  <c r="F104" i="15"/>
  <c r="B105" i="15" s="1"/>
  <c r="D102" i="14"/>
  <c r="E102" i="14" s="1"/>
  <c r="I102" i="14" s="1"/>
  <c r="G102" i="14"/>
  <c r="K102" i="14" s="1"/>
  <c r="L102" i="14" s="1"/>
  <c r="M102" i="14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F102" i="14" l="1"/>
  <c r="B103" i="14" s="1"/>
  <c r="D103" i="14" s="1"/>
  <c r="E103" i="14" s="1"/>
  <c r="I103" i="14" s="1"/>
  <c r="G105" i="15"/>
  <c r="K105" i="15" s="1"/>
  <c r="D105" i="15"/>
  <c r="E105" i="15" s="1"/>
  <c r="I105" i="15" s="1"/>
  <c r="G103" i="14"/>
  <c r="K103" i="14" s="1"/>
  <c r="L103" i="14" s="1"/>
  <c r="N102" i="14"/>
  <c r="D89" i="12"/>
  <c r="E89" i="12" s="1"/>
  <c r="I89" i="12" s="1"/>
  <c r="D82" i="11"/>
  <c r="E82" i="11" s="1"/>
  <c r="I82" i="11" s="1"/>
  <c r="G82" i="11"/>
  <c r="K82" i="11" s="1"/>
  <c r="M105" i="15" l="1"/>
  <c r="L105" i="15"/>
  <c r="N105" i="15" s="1"/>
  <c r="F105" i="15"/>
  <c r="B106" i="15" s="1"/>
  <c r="G106" i="15" s="1"/>
  <c r="K106" i="15" s="1"/>
  <c r="F103" i="14"/>
  <c r="B104" i="14" s="1"/>
  <c r="G104" i="14" s="1"/>
  <c r="K104" i="14" s="1"/>
  <c r="L104" i="14" s="1"/>
  <c r="M103" i="14"/>
  <c r="N103" i="14"/>
  <c r="D104" i="14"/>
  <c r="E104" i="14" s="1"/>
  <c r="I104" i="14" s="1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M106" i="15" l="1"/>
  <c r="L106" i="15"/>
  <c r="N106" i="15" s="1"/>
  <c r="D106" i="15"/>
  <c r="E106" i="15" s="1"/>
  <c r="I106" i="15" s="1"/>
  <c r="F104" i="14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F106" i="15" l="1"/>
  <c r="B107" i="15" s="1"/>
  <c r="G107" i="15" s="1"/>
  <c r="K107" i="15" s="1"/>
  <c r="D105" i="14"/>
  <c r="E105" i="14" s="1"/>
  <c r="I105" i="14" s="1"/>
  <c r="F105" i="14"/>
  <c r="B106" i="14" s="1"/>
  <c r="G106" i="14" s="1"/>
  <c r="K106" i="14" s="1"/>
  <c r="L106" i="14" s="1"/>
  <c r="N105" i="14"/>
  <c r="M105" i="14"/>
  <c r="F90" i="12"/>
  <c r="B91" i="12" s="1"/>
  <c r="F83" i="11"/>
  <c r="B84" i="11" s="1"/>
  <c r="L83" i="11"/>
  <c r="N83" i="11" s="1"/>
  <c r="M83" i="11"/>
  <c r="M107" i="15" l="1"/>
  <c r="L107" i="15"/>
  <c r="N107" i="15" s="1"/>
  <c r="D107" i="15"/>
  <c r="E107" i="15" s="1"/>
  <c r="I107" i="15" s="1"/>
  <c r="F107" i="15"/>
  <c r="B108" i="15" s="1"/>
  <c r="D106" i="14"/>
  <c r="E106" i="14" s="1"/>
  <c r="I106" i="14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G108" i="15" l="1"/>
  <c r="K108" i="15" s="1"/>
  <c r="D108" i="15"/>
  <c r="E108" i="15" s="1"/>
  <c r="F106" i="14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M108" i="15" l="1"/>
  <c r="L108" i="15"/>
  <c r="N108" i="15" s="1"/>
  <c r="F108" i="15"/>
  <c r="B109" i="15" s="1"/>
  <c r="I108" i="15"/>
  <c r="D107" i="14"/>
  <c r="E107" i="14" s="1"/>
  <c r="I107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F107" i="14" l="1"/>
  <c r="B108" i="14" s="1"/>
  <c r="D108" i="14" s="1"/>
  <c r="E108" i="14" s="1"/>
  <c r="I108" i="14" s="1"/>
  <c r="G109" i="15"/>
  <c r="K109" i="15" s="1"/>
  <c r="D109" i="15"/>
  <c r="E109" i="15" s="1"/>
  <c r="I109" i="15" s="1"/>
  <c r="G108" i="14"/>
  <c r="K108" i="14" s="1"/>
  <c r="L108" i="14" s="1"/>
  <c r="N108" i="14" s="1"/>
  <c r="F92" i="12"/>
  <c r="B93" i="12" s="1"/>
  <c r="G93" i="12" s="1"/>
  <c r="K93" i="12" s="1"/>
  <c r="L93" i="12" s="1"/>
  <c r="F85" i="11"/>
  <c r="B86" i="11" s="1"/>
  <c r="L85" i="11"/>
  <c r="N85" i="11" s="1"/>
  <c r="M85" i="11"/>
  <c r="M109" i="15" l="1"/>
  <c r="L109" i="15"/>
  <c r="N109" i="15" s="1"/>
  <c r="F109" i="15"/>
  <c r="B110" i="15" s="1"/>
  <c r="G110" i="15" s="1"/>
  <c r="K110" i="15" s="1"/>
  <c r="F108" i="14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M110" i="15" l="1"/>
  <c r="L110" i="15"/>
  <c r="N110" i="15" s="1"/>
  <c r="D110" i="15"/>
  <c r="E110" i="15" s="1"/>
  <c r="F110" i="15" s="1"/>
  <c r="B111" i="15" s="1"/>
  <c r="I110" i="15"/>
  <c r="G109" i="14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G111" i="15" l="1"/>
  <c r="K111" i="15" s="1"/>
  <c r="D111" i="15"/>
  <c r="E111" i="15" s="1"/>
  <c r="L109" i="14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M111" i="15" l="1"/>
  <c r="L111" i="15"/>
  <c r="N111" i="15" s="1"/>
  <c r="I111" i="15"/>
  <c r="F111" i="15"/>
  <c r="B112" i="15" s="1"/>
  <c r="M110" i="14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G112" i="15" l="1"/>
  <c r="K112" i="15" s="1"/>
  <c r="D112" i="15"/>
  <c r="E112" i="15" s="1"/>
  <c r="L111" i="14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M112" i="15" l="1"/>
  <c r="L112" i="15"/>
  <c r="N112" i="15" s="1"/>
  <c r="I112" i="15"/>
  <c r="F112" i="15"/>
  <c r="B113" i="15" s="1"/>
  <c r="G112" i="14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G113" i="15" l="1"/>
  <c r="K113" i="15" s="1"/>
  <c r="D113" i="15"/>
  <c r="E113" i="15" s="1"/>
  <c r="I113" i="15" s="1"/>
  <c r="F112" i="14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M113" i="15" l="1"/>
  <c r="L113" i="15"/>
  <c r="N113" i="15" s="1"/>
  <c r="F113" i="15"/>
  <c r="B114" i="15" s="1"/>
  <c r="G114" i="15" s="1"/>
  <c r="K114" i="15" s="1"/>
  <c r="D113" i="14"/>
  <c r="E113" i="14" s="1"/>
  <c r="L113" i="14"/>
  <c r="N113" i="14" s="1"/>
  <c r="M113" i="14"/>
  <c r="I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M114" i="15" l="1"/>
  <c r="L114" i="15"/>
  <c r="N114" i="15" s="1"/>
  <c r="D114" i="15"/>
  <c r="E114" i="15" s="1"/>
  <c r="F114" i="15" s="1"/>
  <c r="B115" i="15" s="1"/>
  <c r="G114" i="14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I114" i="15" l="1"/>
  <c r="G115" i="15"/>
  <c r="K115" i="15" s="1"/>
  <c r="D115" i="15"/>
  <c r="E115" i="15" s="1"/>
  <c r="L114" i="14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M115" i="15" l="1"/>
  <c r="L115" i="15"/>
  <c r="N115" i="15" s="1"/>
  <c r="I115" i="15"/>
  <c r="F115" i="15"/>
  <c r="B116" i="15" s="1"/>
  <c r="G115" i="14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G116" i="15" l="1"/>
  <c r="K116" i="15" s="1"/>
  <c r="D116" i="15"/>
  <c r="E116" i="15" s="1"/>
  <c r="L115" i="14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M116" i="15" l="1"/>
  <c r="L116" i="15"/>
  <c r="N116" i="15" s="1"/>
  <c r="I116" i="15"/>
  <c r="F116" i="15"/>
  <c r="B117" i="15" s="1"/>
  <c r="G116" i="14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G117" i="15" l="1"/>
  <c r="K117" i="15" s="1"/>
  <c r="D117" i="15"/>
  <c r="E117" i="15" s="1"/>
  <c r="I117" i="15" s="1"/>
  <c r="F116" i="14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M117" i="15" l="1"/>
  <c r="L117" i="15"/>
  <c r="N117" i="15" s="1"/>
  <c r="F117" i="15"/>
  <c r="B118" i="15" s="1"/>
  <c r="G118" i="15" s="1"/>
  <c r="K118" i="15" s="1"/>
  <c r="D117" i="14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M118" i="15" l="1"/>
  <c r="L118" i="15"/>
  <c r="N118" i="15" s="1"/>
  <c r="D118" i="15"/>
  <c r="E118" i="15" s="1"/>
  <c r="F118" i="15" s="1"/>
  <c r="B119" i="15" s="1"/>
  <c r="F117" i="14"/>
  <c r="B118" i="14" s="1"/>
  <c r="G118" i="14" s="1"/>
  <c r="K118" i="14" s="1"/>
  <c r="M118" i="14" s="1"/>
  <c r="F100" i="12"/>
  <c r="B101" i="12" s="1"/>
  <c r="D101" i="12" s="1"/>
  <c r="E101" i="12" s="1"/>
  <c r="I101" i="12" s="1"/>
  <c r="G101" i="12"/>
  <c r="K101" i="12" s="1"/>
  <c r="F93" i="11"/>
  <c r="B94" i="11" s="1"/>
  <c r="L93" i="11"/>
  <c r="N93" i="11" s="1"/>
  <c r="M93" i="11"/>
  <c r="I118" i="15" l="1"/>
  <c r="G119" i="15"/>
  <c r="K119" i="15" s="1"/>
  <c r="D119" i="15"/>
  <c r="E119" i="15" s="1"/>
  <c r="I119" i="15" s="1"/>
  <c r="L118" i="14"/>
  <c r="N118" i="14" s="1"/>
  <c r="D118" i="14"/>
  <c r="E118" i="14" s="1"/>
  <c r="I118" i="14" s="1"/>
  <c r="L101" i="12"/>
  <c r="N101" i="12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M119" i="15" l="1"/>
  <c r="L119" i="15"/>
  <c r="N119" i="15" s="1"/>
  <c r="F119" i="15"/>
  <c r="B120" i="15" s="1"/>
  <c r="F118" i="14"/>
  <c r="B119" i="14" s="1"/>
  <c r="G119" i="14" s="1"/>
  <c r="K119" i="14" s="1"/>
  <c r="L119" i="14" s="1"/>
  <c r="N119" i="14" s="1"/>
  <c r="M102" i="12"/>
  <c r="D102" i="12"/>
  <c r="E102" i="12" s="1"/>
  <c r="I102" i="12" s="1"/>
  <c r="M94" i="11"/>
  <c r="L94" i="11"/>
  <c r="N94" i="11" s="1"/>
  <c r="F94" i="11"/>
  <c r="B95" i="11" s="1"/>
  <c r="F102" i="12" l="1"/>
  <c r="B103" i="12" s="1"/>
  <c r="G103" i="12" s="1"/>
  <c r="K103" i="12" s="1"/>
  <c r="L103" i="12" s="1"/>
  <c r="G120" i="15"/>
  <c r="K120" i="15" s="1"/>
  <c r="D120" i="15"/>
  <c r="E120" i="15" s="1"/>
  <c r="M119" i="14"/>
  <c r="D119" i="14"/>
  <c r="E119" i="14" s="1"/>
  <c r="I119" i="14" s="1"/>
  <c r="G95" i="11"/>
  <c r="K95" i="11" s="1"/>
  <c r="D95" i="11"/>
  <c r="E95" i="11" s="1"/>
  <c r="I95" i="11" s="1"/>
  <c r="M120" i="15" l="1"/>
  <c r="L120" i="15"/>
  <c r="N120" i="15" s="1"/>
  <c r="F119" i="14"/>
  <c r="B120" i="14" s="1"/>
  <c r="G120" i="14" s="1"/>
  <c r="K120" i="14" s="1"/>
  <c r="D103" i="12"/>
  <c r="E103" i="12" s="1"/>
  <c r="I103" i="12" s="1"/>
  <c r="F120" i="15"/>
  <c r="B121" i="15" s="1"/>
  <c r="I120" i="15"/>
  <c r="D120" i="14"/>
  <c r="E120" i="14" s="1"/>
  <c r="I120" i="14" s="1"/>
  <c r="F120" i="14"/>
  <c r="B121" i="14" s="1"/>
  <c r="M103" i="12"/>
  <c r="N103" i="12"/>
  <c r="F95" i="11"/>
  <c r="B96" i="11" s="1"/>
  <c r="L95" i="11"/>
  <c r="N95" i="11" s="1"/>
  <c r="M95" i="11"/>
  <c r="F103" i="12" l="1"/>
  <c r="B104" i="12" s="1"/>
  <c r="G104" i="12" s="1"/>
  <c r="K104" i="12" s="1"/>
  <c r="L104" i="12" s="1"/>
  <c r="N104" i="12" s="1"/>
  <c r="G121" i="15"/>
  <c r="K121" i="15" s="1"/>
  <c r="D121" i="15"/>
  <c r="E121" i="15" s="1"/>
  <c r="I121" i="15" s="1"/>
  <c r="L120" i="14"/>
  <c r="N120" i="14" s="1"/>
  <c r="M120" i="14"/>
  <c r="G121" i="14"/>
  <c r="K121" i="14" s="1"/>
  <c r="D121" i="14"/>
  <c r="E121" i="14" s="1"/>
  <c r="I121" i="14" s="1"/>
  <c r="D104" i="12"/>
  <c r="E104" i="12" s="1"/>
  <c r="I104" i="12" s="1"/>
  <c r="D96" i="11"/>
  <c r="E96" i="11" s="1"/>
  <c r="I96" i="11" s="1"/>
  <c r="G96" i="11"/>
  <c r="K96" i="11" s="1"/>
  <c r="M121" i="15" l="1"/>
  <c r="L121" i="15"/>
  <c r="N121" i="15" s="1"/>
  <c r="F121" i="14"/>
  <c r="B122" i="14" s="1"/>
  <c r="M104" i="12"/>
  <c r="F121" i="15"/>
  <c r="B122" i="15" s="1"/>
  <c r="G122" i="15" s="1"/>
  <c r="K122" i="15" s="1"/>
  <c r="L121" i="14"/>
  <c r="N121" i="14" s="1"/>
  <c r="M121" i="14"/>
  <c r="G122" i="14"/>
  <c r="K122" i="14" s="1"/>
  <c r="D122" i="14"/>
  <c r="E122" i="14" s="1"/>
  <c r="I122" i="14" s="1"/>
  <c r="F122" i="14"/>
  <c r="B123" i="14" s="1"/>
  <c r="F104" i="12"/>
  <c r="B105" i="12" s="1"/>
  <c r="G105" i="12" s="1"/>
  <c r="K105" i="12" s="1"/>
  <c r="L105" i="12" s="1"/>
  <c r="M96" i="11"/>
  <c r="L96" i="11"/>
  <c r="N96" i="11" s="1"/>
  <c r="F96" i="11"/>
  <c r="B97" i="11" s="1"/>
  <c r="M122" i="15" l="1"/>
  <c r="L122" i="15"/>
  <c r="N122" i="15" s="1"/>
  <c r="D122" i="15"/>
  <c r="E122" i="15" s="1"/>
  <c r="I122" i="15" s="1"/>
  <c r="G123" i="14"/>
  <c r="K123" i="14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F122" i="15" l="1"/>
  <c r="B123" i="15" s="1"/>
  <c r="G123" i="15" s="1"/>
  <c r="K123" i="15" s="1"/>
  <c r="D123" i="15"/>
  <c r="E123" i="15" s="1"/>
  <c r="F123" i="14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M123" i="15" l="1"/>
  <c r="L123" i="15"/>
  <c r="N123" i="15" s="1"/>
  <c r="I123" i="15"/>
  <c r="F123" i="15"/>
  <c r="B124" i="15" s="1"/>
  <c r="G124" i="14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G124" i="15" l="1"/>
  <c r="K124" i="15" s="1"/>
  <c r="D124" i="15"/>
  <c r="E124" i="15" s="1"/>
  <c r="F124" i="14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M124" i="15" l="1"/>
  <c r="L124" i="15"/>
  <c r="N124" i="15" s="1"/>
  <c r="F124" i="15"/>
  <c r="B125" i="15" s="1"/>
  <c r="I124" i="15"/>
  <c r="D125" i="14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G125" i="15" l="1"/>
  <c r="K125" i="15" s="1"/>
  <c r="D125" i="15"/>
  <c r="E125" i="15" s="1"/>
  <c r="I125" i="15" s="1"/>
  <c r="F125" i="14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M125" i="15" l="1"/>
  <c r="L125" i="15"/>
  <c r="N125" i="15" s="1"/>
  <c r="F125" i="15"/>
  <c r="B126" i="15" s="1"/>
  <c r="G126" i="15" s="1"/>
  <c r="K126" i="15" s="1"/>
  <c r="L126" i="14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M126" i="15" l="1"/>
  <c r="L126" i="15"/>
  <c r="N126" i="15" s="1"/>
  <c r="D126" i="15"/>
  <c r="E126" i="15" s="1"/>
  <c r="F126" i="15" s="1"/>
  <c r="B127" i="15" s="1"/>
  <c r="I126" i="15"/>
  <c r="F126" i="14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G127" i="15" l="1"/>
  <c r="K127" i="15" s="1"/>
  <c r="D127" i="15"/>
  <c r="E127" i="15" s="1"/>
  <c r="I127" i="15" s="1"/>
  <c r="D127" i="14"/>
  <c r="E127" i="14" s="1"/>
  <c r="F127" i="14" s="1"/>
  <c r="B128" i="14" s="1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M127" i="15" l="1"/>
  <c r="L127" i="15"/>
  <c r="N127" i="15" s="1"/>
  <c r="I127" i="14"/>
  <c r="F127" i="15"/>
  <c r="B128" i="15" s="1"/>
  <c r="G128" i="15" s="1"/>
  <c r="K128" i="15" s="1"/>
  <c r="D128" i="14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M128" i="15" l="1"/>
  <c r="L128" i="15"/>
  <c r="N128" i="15" s="1"/>
  <c r="D128" i="15"/>
  <c r="E128" i="15" s="1"/>
  <c r="I128" i="15" s="1"/>
  <c r="L128" i="14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F128" i="15" l="1"/>
  <c r="B129" i="15" s="1"/>
  <c r="D129" i="14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G129" i="15" l="1"/>
  <c r="K129" i="15" s="1"/>
  <c r="D129" i="15"/>
  <c r="E129" i="15" s="1"/>
  <c r="I129" i="15" s="1"/>
  <c r="F129" i="14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M129" i="15" l="1"/>
  <c r="L129" i="15"/>
  <c r="N129" i="15" s="1"/>
  <c r="F129" i="15"/>
  <c r="B130" i="15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F130" i="14" l="1"/>
  <c r="B131" i="14" s="1"/>
  <c r="D131" i="14" s="1"/>
  <c r="E131" i="14" s="1"/>
  <c r="I131" i="14" s="1"/>
  <c r="G130" i="15"/>
  <c r="K130" i="15" s="1"/>
  <c r="D130" i="15"/>
  <c r="E130" i="15" s="1"/>
  <c r="I130" i="15" s="1"/>
  <c r="F130" i="15"/>
  <c r="B131" i="15" s="1"/>
  <c r="L130" i="14"/>
  <c r="N130" i="14" s="1"/>
  <c r="M130" i="14"/>
  <c r="G131" i="14"/>
  <c r="K131" i="14" s="1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M130" i="15" l="1"/>
  <c r="L130" i="15"/>
  <c r="N130" i="15" s="1"/>
  <c r="D131" i="15"/>
  <c r="E131" i="15" s="1"/>
  <c r="G131" i="15"/>
  <c r="K131" i="15" s="1"/>
  <c r="F131" i="14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M131" i="15" l="1"/>
  <c r="L131" i="15"/>
  <c r="N131" i="15" s="1"/>
  <c r="I131" i="15"/>
  <c r="F131" i="15"/>
  <c r="B132" i="15" s="1"/>
  <c r="D132" i="14"/>
  <c r="E132" i="14" s="1"/>
  <c r="I132" i="14" s="1"/>
  <c r="G132" i="14"/>
  <c r="K132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F132" i="14" l="1"/>
  <c r="B133" i="14" s="1"/>
  <c r="D133" i="14" s="1"/>
  <c r="E133" i="14" s="1"/>
  <c r="I133" i="14" s="1"/>
  <c r="G132" i="15"/>
  <c r="K132" i="15" s="1"/>
  <c r="D132" i="15"/>
  <c r="E132" i="15" s="1"/>
  <c r="M132" i="14"/>
  <c r="L132" i="14"/>
  <c r="N132" i="14" s="1"/>
  <c r="G133" i="14"/>
  <c r="K133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M132" i="15" l="1"/>
  <c r="L132" i="15"/>
  <c r="N132" i="15" s="1"/>
  <c r="F133" i="14"/>
  <c r="B134" i="14" s="1"/>
  <c r="D134" i="14" s="1"/>
  <c r="E134" i="14" s="1"/>
  <c r="I134" i="14" s="1"/>
  <c r="I132" i="15"/>
  <c r="F132" i="15"/>
  <c r="B133" i="15" s="1"/>
  <c r="M133" i="14"/>
  <c r="L133" i="14"/>
  <c r="N133" i="14" s="1"/>
  <c r="G134" i="14"/>
  <c r="K134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F134" i="14" l="1"/>
  <c r="B135" i="14" s="1"/>
  <c r="D135" i="14" s="1"/>
  <c r="E135" i="14" s="1"/>
  <c r="I135" i="14" s="1"/>
  <c r="D133" i="15"/>
  <c r="E133" i="15" s="1"/>
  <c r="G133" i="15"/>
  <c r="K133" i="15" s="1"/>
  <c r="L134" i="14"/>
  <c r="N134" i="14" s="1"/>
  <c r="M134" i="14"/>
  <c r="G135" i="14"/>
  <c r="K135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M133" i="15" l="1"/>
  <c r="L133" i="15"/>
  <c r="N133" i="15" s="1"/>
  <c r="F135" i="14"/>
  <c r="B136" i="14" s="1"/>
  <c r="I133" i="15"/>
  <c r="F133" i="15"/>
  <c r="B134" i="15" s="1"/>
  <c r="L135" i="14"/>
  <c r="N135" i="14" s="1"/>
  <c r="M135" i="14"/>
  <c r="D136" i="14"/>
  <c r="E136" i="14" s="1"/>
  <c r="I136" i="14" s="1"/>
  <c r="G136" i="14"/>
  <c r="K136" i="14" s="1"/>
  <c r="F115" i="12"/>
  <c r="B116" i="12" s="1"/>
  <c r="G116" i="12" s="1"/>
  <c r="K116" i="12" s="1"/>
  <c r="L116" i="12" s="1"/>
  <c r="F107" i="11"/>
  <c r="B108" i="11" s="1"/>
  <c r="L107" i="11"/>
  <c r="N107" i="11" s="1"/>
  <c r="M107" i="11"/>
  <c r="G134" i="15" l="1"/>
  <c r="K134" i="15" s="1"/>
  <c r="D134" i="15"/>
  <c r="E134" i="15" s="1"/>
  <c r="F136" i="14"/>
  <c r="B137" i="14" s="1"/>
  <c r="D137" i="14" s="1"/>
  <c r="E137" i="14" s="1"/>
  <c r="M136" i="14"/>
  <c r="L136" i="14"/>
  <c r="N136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M134" i="15" l="1"/>
  <c r="L134" i="15"/>
  <c r="N134" i="15" s="1"/>
  <c r="G137" i="14"/>
  <c r="K137" i="14" s="1"/>
  <c r="M137" i="14" s="1"/>
  <c r="I134" i="15"/>
  <c r="F134" i="15"/>
  <c r="B135" i="15" s="1"/>
  <c r="I137" i="14"/>
  <c r="F137" i="14"/>
  <c r="B138" i="14" s="1"/>
  <c r="D138" i="14" s="1"/>
  <c r="E138" i="14" s="1"/>
  <c r="I138" i="14" s="1"/>
  <c r="L137" i="14"/>
  <c r="N137" i="14" s="1"/>
  <c r="G138" i="14"/>
  <c r="K138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F138" i="14" l="1"/>
  <c r="B139" i="14" s="1"/>
  <c r="G139" i="14" s="1"/>
  <c r="K139" i="14" s="1"/>
  <c r="G135" i="15"/>
  <c r="K135" i="15" s="1"/>
  <c r="D135" i="15"/>
  <c r="E135" i="15" s="1"/>
  <c r="I135" i="15" s="1"/>
  <c r="L138" i="14"/>
  <c r="N138" i="14" s="1"/>
  <c r="M138" i="14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M135" i="15" l="1"/>
  <c r="L135" i="15"/>
  <c r="N135" i="15" s="1"/>
  <c r="F135" i="15"/>
  <c r="B136" i="15" s="1"/>
  <c r="G136" i="15" s="1"/>
  <c r="K136" i="15" s="1"/>
  <c r="D136" i="15"/>
  <c r="E136" i="15" s="1"/>
  <c r="F139" i="14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M136" i="15" l="1"/>
  <c r="L136" i="15"/>
  <c r="N136" i="15" s="1"/>
  <c r="I136" i="15"/>
  <c r="F136" i="15"/>
  <c r="B137" i="15" s="1"/>
  <c r="D140" i="14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D137" i="15" l="1"/>
  <c r="E137" i="15" s="1"/>
  <c r="G137" i="15"/>
  <c r="K137" i="15" s="1"/>
  <c r="F140" i="14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M137" i="15" l="1"/>
  <c r="L137" i="15"/>
  <c r="N137" i="15" s="1"/>
  <c r="I137" i="15"/>
  <c r="F137" i="15"/>
  <c r="B138" i="15" s="1"/>
  <c r="D141" i="14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G138" i="15" l="1"/>
  <c r="K138" i="15" s="1"/>
  <c r="D138" i="15"/>
  <c r="E138" i="15" s="1"/>
  <c r="I138" i="15" s="1"/>
  <c r="L141" i="14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M138" i="15" l="1"/>
  <c r="L138" i="15"/>
  <c r="N138" i="15" s="1"/>
  <c r="F138" i="15"/>
  <c r="B139" i="15" s="1"/>
  <c r="G139" i="15" s="1"/>
  <c r="K139" i="15" s="1"/>
  <c r="G142" i="14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D139" i="15" l="1"/>
  <c r="E139" i="15" s="1"/>
  <c r="I139" i="15" s="1"/>
  <c r="M139" i="15"/>
  <c r="L139" i="15"/>
  <c r="N139" i="15" s="1"/>
  <c r="F139" i="15"/>
  <c r="B140" i="15" s="1"/>
  <c r="I142" i="14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G140" i="15" l="1"/>
  <c r="K140" i="15" s="1"/>
  <c r="D140" i="15"/>
  <c r="E140" i="15" s="1"/>
  <c r="G143" i="14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M140" i="15" l="1"/>
  <c r="L140" i="15"/>
  <c r="N140" i="15" s="1"/>
  <c r="I140" i="15"/>
  <c r="F140" i="15"/>
  <c r="B141" i="15" s="1"/>
  <c r="F143" i="14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D141" i="15" l="1"/>
  <c r="E141" i="15" s="1"/>
  <c r="G141" i="15"/>
  <c r="K141" i="15" s="1"/>
  <c r="G144" i="14"/>
  <c r="K144" i="14" s="1"/>
  <c r="D144" i="14"/>
  <c r="E144" i="14" s="1"/>
  <c r="I144" i="14" s="1"/>
  <c r="F144" i="14"/>
  <c r="B145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M141" i="15" l="1"/>
  <c r="L141" i="15"/>
  <c r="N141" i="15" s="1"/>
  <c r="I141" i="15"/>
  <c r="F141" i="15"/>
  <c r="B142" i="15" s="1"/>
  <c r="G145" i="14"/>
  <c r="K145" i="14" s="1"/>
  <c r="D145" i="14"/>
  <c r="E145" i="14" s="1"/>
  <c r="I145" i="14" s="1"/>
  <c r="F145" i="14"/>
  <c r="B146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G142" i="15" l="1"/>
  <c r="K142" i="15" s="1"/>
  <c r="D142" i="15"/>
  <c r="E142" i="15" s="1"/>
  <c r="I142" i="15" s="1"/>
  <c r="D146" i="14"/>
  <c r="E146" i="14" s="1"/>
  <c r="I146" i="14" s="1"/>
  <c r="G146" i="14"/>
  <c r="K146" i="14" s="1"/>
  <c r="M145" i="14"/>
  <c r="L145" i="14"/>
  <c r="N145" i="14" s="1"/>
  <c r="F123" i="12"/>
  <c r="B124" i="12" s="1"/>
  <c r="G124" i="12" s="1"/>
  <c r="K124" i="12" s="1"/>
  <c r="G115" i="11"/>
  <c r="K115" i="11" s="1"/>
  <c r="D115" i="11"/>
  <c r="E115" i="11" s="1"/>
  <c r="I115" i="11" s="1"/>
  <c r="M142" i="15" l="1"/>
  <c r="L142" i="15"/>
  <c r="N142" i="15" s="1"/>
  <c r="F146" i="14"/>
  <c r="B147" i="14" s="1"/>
  <c r="F142" i="15"/>
  <c r="B143" i="15" s="1"/>
  <c r="D143" i="15" s="1"/>
  <c r="E143" i="15" s="1"/>
  <c r="L146" i="14"/>
  <c r="N146" i="14" s="1"/>
  <c r="M146" i="14"/>
  <c r="L124" i="12"/>
  <c r="N124" i="12" s="1"/>
  <c r="M124" i="12"/>
  <c r="D124" i="12"/>
  <c r="E124" i="12" s="1"/>
  <c r="I124" i="12" s="1"/>
  <c r="F115" i="11"/>
  <c r="B116" i="11" s="1"/>
  <c r="L115" i="11"/>
  <c r="N115" i="11" s="1"/>
  <c r="M115" i="11"/>
  <c r="G143" i="15" l="1"/>
  <c r="K143" i="15" s="1"/>
  <c r="G147" i="14"/>
  <c r="K147" i="14" s="1"/>
  <c r="D147" i="14"/>
  <c r="E147" i="14" s="1"/>
  <c r="I147" i="14" s="1"/>
  <c r="F143" i="15"/>
  <c r="B144" i="15" s="1"/>
  <c r="I143" i="15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M143" i="15" l="1"/>
  <c r="L143" i="15"/>
  <c r="N143" i="15" s="1"/>
  <c r="L147" i="14"/>
  <c r="N147" i="14" s="1"/>
  <c r="M147" i="14"/>
  <c r="F147" i="14"/>
  <c r="B148" i="14" s="1"/>
  <c r="G144" i="15"/>
  <c r="K144" i="15" s="1"/>
  <c r="D144" i="15"/>
  <c r="E144" i="15" s="1"/>
  <c r="G125" i="12"/>
  <c r="K125" i="12" s="1"/>
  <c r="F125" i="12"/>
  <c r="B126" i="12" s="1"/>
  <c r="G126" i="12" s="1"/>
  <c r="K126" i="12" s="1"/>
  <c r="L126" i="12" s="1"/>
  <c r="D126" i="12"/>
  <c r="E126" i="12" s="1"/>
  <c r="I126" i="12" s="1"/>
  <c r="M116" i="11"/>
  <c r="L116" i="11"/>
  <c r="N116" i="11" s="1"/>
  <c r="F116" i="11"/>
  <c r="B117" i="11" s="1"/>
  <c r="M144" i="15" l="1"/>
  <c r="L144" i="15"/>
  <c r="N144" i="15" s="1"/>
  <c r="G148" i="14"/>
  <c r="K148" i="14" s="1"/>
  <c r="D148" i="14"/>
  <c r="E148" i="14" s="1"/>
  <c r="I148" i="14" s="1"/>
  <c r="I144" i="15"/>
  <c r="F144" i="15"/>
  <c r="B145" i="15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F148" i="14" l="1"/>
  <c r="B149" i="14" s="1"/>
  <c r="L148" i="14"/>
  <c r="N148" i="14" s="1"/>
  <c r="M148" i="14"/>
  <c r="D145" i="15"/>
  <c r="E145" i="15" s="1"/>
  <c r="G145" i="15"/>
  <c r="K145" i="15" s="1"/>
  <c r="D127" i="12"/>
  <c r="E127" i="12" s="1"/>
  <c r="I127" i="12" s="1"/>
  <c r="F117" i="11"/>
  <c r="B118" i="11" s="1"/>
  <c r="L117" i="11"/>
  <c r="N117" i="11" s="1"/>
  <c r="M117" i="11"/>
  <c r="M145" i="15" l="1"/>
  <c r="L145" i="15"/>
  <c r="N145" i="15" s="1"/>
  <c r="G149" i="14"/>
  <c r="K149" i="14" s="1"/>
  <c r="D149" i="14"/>
  <c r="E149" i="14" s="1"/>
  <c r="I149" i="14" s="1"/>
  <c r="F149" i="14"/>
  <c r="B150" i="14" s="1"/>
  <c r="D150" i="14" s="1"/>
  <c r="E150" i="14" s="1"/>
  <c r="I145" i="15"/>
  <c r="F145" i="15"/>
  <c r="B146" i="15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G150" i="14" l="1"/>
  <c r="K150" i="14" s="1"/>
  <c r="L150" i="14" s="1"/>
  <c r="N150" i="14" s="1"/>
  <c r="M149" i="14"/>
  <c r="L149" i="14"/>
  <c r="N149" i="14" s="1"/>
  <c r="G146" i="15"/>
  <c r="K146" i="15" s="1"/>
  <c r="D146" i="15"/>
  <c r="E146" i="15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M146" i="15" l="1"/>
  <c r="L146" i="15"/>
  <c r="N146" i="15" s="1"/>
  <c r="I146" i="15"/>
  <c r="F146" i="15"/>
  <c r="B147" i="15" s="1"/>
  <c r="G151" i="14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D147" i="15" l="1"/>
  <c r="E147" i="15" s="1"/>
  <c r="I147" i="15" s="1"/>
  <c r="G147" i="15"/>
  <c r="K147" i="15" s="1"/>
  <c r="F147" i="15"/>
  <c r="B148" i="15" s="1"/>
  <c r="M151" i="14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M147" i="15" l="1"/>
  <c r="L147" i="15"/>
  <c r="N147" i="15" s="1"/>
  <c r="G148" i="15"/>
  <c r="K148" i="15" s="1"/>
  <c r="D148" i="15"/>
  <c r="E148" i="15" s="1"/>
  <c r="D152" i="14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M148" i="15" l="1"/>
  <c r="L148" i="15"/>
  <c r="N148" i="15" s="1"/>
  <c r="F148" i="15"/>
  <c r="B149" i="15" s="1"/>
  <c r="I148" i="15"/>
  <c r="L152" i="14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D149" i="15" l="1"/>
  <c r="E149" i="15" s="1"/>
  <c r="G149" i="15"/>
  <c r="K149" i="15" s="1"/>
  <c r="G153" i="14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M149" i="15" l="1"/>
  <c r="L149" i="15"/>
  <c r="N149" i="15" s="1"/>
  <c r="I149" i="15"/>
  <c r="F149" i="15"/>
  <c r="B150" i="15" s="1"/>
  <c r="L153" i="14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G150" i="15" l="1"/>
  <c r="K150" i="15" s="1"/>
  <c r="D150" i="15"/>
  <c r="E150" i="15" s="1"/>
  <c r="G154" i="14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M150" i="15" l="1"/>
  <c r="L150" i="15"/>
  <c r="N150" i="15" s="1"/>
  <c r="I150" i="15"/>
  <c r="F150" i="15"/>
  <c r="B151" i="15" s="1"/>
  <c r="M154" i="14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G151" i="15" l="1"/>
  <c r="K151" i="15" s="1"/>
  <c r="D151" i="15"/>
  <c r="E151" i="15" s="1"/>
  <c r="I151" i="15" s="1"/>
  <c r="F151" i="15"/>
  <c r="B152" i="15" s="1"/>
  <c r="D155" i="14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M151" i="15" l="1"/>
  <c r="L151" i="15"/>
  <c r="N151" i="15" s="1"/>
  <c r="G152" i="15"/>
  <c r="K152" i="15" s="1"/>
  <c r="D152" i="15"/>
  <c r="E152" i="15" s="1"/>
  <c r="F155" i="14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M152" i="15" l="1"/>
  <c r="L152" i="15"/>
  <c r="N152" i="15" s="1"/>
  <c r="I152" i="15"/>
  <c r="F152" i="15"/>
  <c r="B153" i="15" s="1"/>
  <c r="G156" i="14"/>
  <c r="K156" i="14" s="1"/>
  <c r="D156" i="14"/>
  <c r="E156" i="14" s="1"/>
  <c r="D134" i="12"/>
  <c r="E134" i="12" s="1"/>
  <c r="D124" i="11"/>
  <c r="E124" i="11" s="1"/>
  <c r="I124" i="11" s="1"/>
  <c r="G124" i="11"/>
  <c r="K124" i="11" s="1"/>
  <c r="D153" i="15" l="1"/>
  <c r="E153" i="15" s="1"/>
  <c r="G153" i="15"/>
  <c r="K153" i="15" s="1"/>
  <c r="I156" i="14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M153" i="15" l="1"/>
  <c r="L153" i="15"/>
  <c r="N153" i="15" s="1"/>
  <c r="I153" i="15"/>
  <c r="F153" i="15"/>
  <c r="B154" i="15" s="1"/>
  <c r="D157" i="14"/>
  <c r="E157" i="14" s="1"/>
  <c r="I157" i="14" s="1"/>
  <c r="G157" i="14"/>
  <c r="K157" i="14" s="1"/>
  <c r="D135" i="12"/>
  <c r="E135" i="12" s="1"/>
  <c r="G125" i="11"/>
  <c r="K125" i="11" s="1"/>
  <c r="D125" i="11"/>
  <c r="E125" i="11" s="1"/>
  <c r="I125" i="11" s="1"/>
  <c r="F157" i="14" l="1"/>
  <c r="B158" i="14" s="1"/>
  <c r="D158" i="14" s="1"/>
  <c r="E158" i="14" s="1"/>
  <c r="I158" i="14" s="1"/>
  <c r="G154" i="15"/>
  <c r="K154" i="15" s="1"/>
  <c r="D154" i="15"/>
  <c r="E154" i="15" s="1"/>
  <c r="M157" i="14"/>
  <c r="L157" i="14"/>
  <c r="N157" i="14" s="1"/>
  <c r="G158" i="14"/>
  <c r="K158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M154" i="15" l="1"/>
  <c r="L154" i="15"/>
  <c r="N154" i="15" s="1"/>
  <c r="I154" i="15"/>
  <c r="F154" i="15"/>
  <c r="B155" i="15" s="1"/>
  <c r="F158" i="14"/>
  <c r="B159" i="14" s="1"/>
  <c r="L158" i="14"/>
  <c r="N158" i="14" s="1"/>
  <c r="M158" i="14"/>
  <c r="D136" i="12"/>
  <c r="E136" i="12" s="1"/>
  <c r="D126" i="11"/>
  <c r="E126" i="11" s="1"/>
  <c r="I126" i="11" s="1"/>
  <c r="G126" i="11"/>
  <c r="K126" i="11" s="1"/>
  <c r="G155" i="15" l="1"/>
  <c r="K155" i="15" s="1"/>
  <c r="D155" i="15"/>
  <c r="E155" i="15" s="1"/>
  <c r="I155" i="15" s="1"/>
  <c r="G159" i="14"/>
  <c r="K159" i="14" s="1"/>
  <c r="D159" i="14"/>
  <c r="E159" i="14" s="1"/>
  <c r="I159" i="14" s="1"/>
  <c r="F159" i="14"/>
  <c r="B160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M155" i="15" l="1"/>
  <c r="L155" i="15"/>
  <c r="N155" i="15" s="1"/>
  <c r="F155" i="15"/>
  <c r="B156" i="15" s="1"/>
  <c r="G156" i="15" s="1"/>
  <c r="K156" i="15" s="1"/>
  <c r="G160" i="14"/>
  <c r="K160" i="14" s="1"/>
  <c r="D160" i="14"/>
  <c r="E160" i="14" s="1"/>
  <c r="I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D156" i="15" l="1"/>
  <c r="E156" i="15" s="1"/>
  <c r="F156" i="15" s="1"/>
  <c r="B157" i="15" s="1"/>
  <c r="M156" i="15"/>
  <c r="L156" i="15"/>
  <c r="N156" i="15" s="1"/>
  <c r="I156" i="15"/>
  <c r="F160" i="14"/>
  <c r="B161" i="14" s="1"/>
  <c r="G161" i="14" s="1"/>
  <c r="K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D161" i="14" l="1"/>
  <c r="E161" i="14" s="1"/>
  <c r="I161" i="14" s="1"/>
  <c r="G157" i="15"/>
  <c r="K157" i="15" s="1"/>
  <c r="D157" i="15"/>
  <c r="E157" i="15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M157" i="15" l="1"/>
  <c r="L157" i="15"/>
  <c r="N157" i="15" s="1"/>
  <c r="F161" i="14"/>
  <c r="B162" i="14" s="1"/>
  <c r="I157" i="15"/>
  <c r="F157" i="15"/>
  <c r="B158" i="15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G162" i="14" l="1"/>
  <c r="K162" i="14" s="1"/>
  <c r="D162" i="14"/>
  <c r="E162" i="14" s="1"/>
  <c r="I162" i="14" s="1"/>
  <c r="F162" i="14"/>
  <c r="B163" i="14" s="1"/>
  <c r="D163" i="14" s="1"/>
  <c r="E163" i="14" s="1"/>
  <c r="I163" i="14" s="1"/>
  <c r="G158" i="15"/>
  <c r="K158" i="15" s="1"/>
  <c r="D158" i="15"/>
  <c r="E158" i="15" s="1"/>
  <c r="G163" i="14"/>
  <c r="K163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M158" i="15" l="1"/>
  <c r="L158" i="15"/>
  <c r="N158" i="15" s="1"/>
  <c r="L162" i="14"/>
  <c r="N162" i="14" s="1"/>
  <c r="M162" i="14"/>
  <c r="I158" i="15"/>
  <c r="F158" i="15"/>
  <c r="B159" i="15" s="1"/>
  <c r="F163" i="14"/>
  <c r="B164" i="14" s="1"/>
  <c r="M163" i="14"/>
  <c r="L163" i="14"/>
  <c r="N163" i="14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G159" i="15" l="1"/>
  <c r="K159" i="15" s="1"/>
  <c r="D159" i="15"/>
  <c r="E159" i="15" s="1"/>
  <c r="G164" i="14"/>
  <c r="K164" i="14" s="1"/>
  <c r="D164" i="14"/>
  <c r="E164" i="14" s="1"/>
  <c r="I164" i="14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M159" i="15" l="1"/>
  <c r="L159" i="15"/>
  <c r="N159" i="15" s="1"/>
  <c r="I159" i="15"/>
  <c r="F159" i="15"/>
  <c r="B160" i="15" s="1"/>
  <c r="F164" i="14"/>
  <c r="B165" i="14" s="1"/>
  <c r="M164" i="14"/>
  <c r="L164" i="14"/>
  <c r="N164" i="14" s="1"/>
  <c r="I140" i="12"/>
  <c r="D141" i="12"/>
  <c r="E141" i="12" s="1"/>
  <c r="M130" i="11"/>
  <c r="L130" i="11"/>
  <c r="N130" i="11" s="1"/>
  <c r="F130" i="11"/>
  <c r="B131" i="11" s="1"/>
  <c r="D160" i="15" l="1"/>
  <c r="E160" i="15" s="1"/>
  <c r="I160" i="15" s="1"/>
  <c r="G160" i="15"/>
  <c r="K160" i="15" s="1"/>
  <c r="F160" i="15"/>
  <c r="B161" i="15" s="1"/>
  <c r="G165" i="14"/>
  <c r="K165" i="14" s="1"/>
  <c r="D165" i="14"/>
  <c r="E165" i="14" s="1"/>
  <c r="I165" i="14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M160" i="15" l="1"/>
  <c r="L160" i="15"/>
  <c r="N160" i="15" s="1"/>
  <c r="F165" i="14"/>
  <c r="B166" i="14" s="1"/>
  <c r="D166" i="14" s="1"/>
  <c r="E166" i="14" s="1"/>
  <c r="I166" i="14" s="1"/>
  <c r="G161" i="15"/>
  <c r="K161" i="15" s="1"/>
  <c r="D161" i="15"/>
  <c r="E161" i="15" s="1"/>
  <c r="G166" i="14"/>
  <c r="K166" i="14" s="1"/>
  <c r="L165" i="14"/>
  <c r="N165" i="14" s="1"/>
  <c r="M165" i="14"/>
  <c r="D142" i="12"/>
  <c r="E142" i="12" s="1"/>
  <c r="F131" i="11"/>
  <c r="B132" i="11" s="1"/>
  <c r="L131" i="11"/>
  <c r="N131" i="11" s="1"/>
  <c r="M131" i="11"/>
  <c r="M161" i="15" l="1"/>
  <c r="L161" i="15"/>
  <c r="N161" i="15" s="1"/>
  <c r="F166" i="14"/>
  <c r="B167" i="14" s="1"/>
  <c r="G167" i="14" s="1"/>
  <c r="K167" i="14" s="1"/>
  <c r="I161" i="15"/>
  <c r="F161" i="15"/>
  <c r="B162" i="15" s="1"/>
  <c r="M166" i="14"/>
  <c r="L166" i="14"/>
  <c r="N166" i="14" s="1"/>
  <c r="D167" i="14"/>
  <c r="E167" i="14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G162" i="15" l="1"/>
  <c r="K162" i="15" s="1"/>
  <c r="D162" i="15"/>
  <c r="E162" i="15" s="1"/>
  <c r="I167" i="14"/>
  <c r="F167" i="14"/>
  <c r="B168" i="14" s="1"/>
  <c r="L167" i="14"/>
  <c r="N167" i="14" s="1"/>
  <c r="M167" i="14"/>
  <c r="D143" i="12"/>
  <c r="E143" i="12" s="1"/>
  <c r="M132" i="11"/>
  <c r="L132" i="11"/>
  <c r="N132" i="11" s="1"/>
  <c r="F132" i="11"/>
  <c r="B133" i="11" s="1"/>
  <c r="M162" i="15" l="1"/>
  <c r="L162" i="15"/>
  <c r="N162" i="15" s="1"/>
  <c r="I162" i="15"/>
  <c r="F162" i="15"/>
  <c r="B163" i="15" s="1"/>
  <c r="G168" i="14"/>
  <c r="K168" i="14" s="1"/>
  <c r="D168" i="14"/>
  <c r="E168" i="14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G163" i="15" l="1"/>
  <c r="K163" i="15" s="1"/>
  <c r="D163" i="15"/>
  <c r="E163" i="15" s="1"/>
  <c r="I163" i="15" s="1"/>
  <c r="F163" i="15"/>
  <c r="B164" i="15" s="1"/>
  <c r="I168" i="14"/>
  <c r="F168" i="14"/>
  <c r="B169" i="14" s="1"/>
  <c r="M168" i="14"/>
  <c r="L168" i="14"/>
  <c r="N168" i="14" s="1"/>
  <c r="D144" i="12"/>
  <c r="E144" i="12" s="1"/>
  <c r="F133" i="11"/>
  <c r="B134" i="11" s="1"/>
  <c r="L133" i="11"/>
  <c r="N133" i="11" s="1"/>
  <c r="M133" i="11"/>
  <c r="M163" i="15" l="1"/>
  <c r="L163" i="15"/>
  <c r="N163" i="15" s="1"/>
  <c r="G164" i="15"/>
  <c r="K164" i="15" s="1"/>
  <c r="D164" i="15"/>
  <c r="E164" i="15" s="1"/>
  <c r="G169" i="14"/>
  <c r="K169" i="14" s="1"/>
  <c r="D169" i="14"/>
  <c r="E169" i="14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M164" i="15" l="1"/>
  <c r="L164" i="15"/>
  <c r="N164" i="15" s="1"/>
  <c r="I164" i="15"/>
  <c r="F164" i="15"/>
  <c r="B165" i="15" s="1"/>
  <c r="I169" i="14"/>
  <c r="F169" i="14"/>
  <c r="B170" i="14" s="1"/>
  <c r="L169" i="14"/>
  <c r="N169" i="14" s="1"/>
  <c r="M169" i="14"/>
  <c r="D145" i="12"/>
  <c r="E145" i="12" s="1"/>
  <c r="I145" i="12" s="1"/>
  <c r="M134" i="11"/>
  <c r="L134" i="11"/>
  <c r="N134" i="11" s="1"/>
  <c r="F134" i="11"/>
  <c r="B135" i="11" s="1"/>
  <c r="G165" i="15" l="1"/>
  <c r="K165" i="15" s="1"/>
  <c r="D165" i="15"/>
  <c r="E165" i="15" s="1"/>
  <c r="D170" i="14"/>
  <c r="E170" i="14" s="1"/>
  <c r="G170" i="14"/>
  <c r="K170" i="14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M165" i="15" l="1"/>
  <c r="L165" i="15"/>
  <c r="N165" i="15" s="1"/>
  <c r="I165" i="15"/>
  <c r="F165" i="15"/>
  <c r="B166" i="15" s="1"/>
  <c r="L170" i="14"/>
  <c r="N170" i="14" s="1"/>
  <c r="M170" i="14"/>
  <c r="I170" i="14"/>
  <c r="F170" i="14"/>
  <c r="B171" i="14" s="1"/>
  <c r="D146" i="12"/>
  <c r="E146" i="12" s="1"/>
  <c r="I146" i="12" s="1"/>
  <c r="M146" i="12"/>
  <c r="N146" i="12"/>
  <c r="F135" i="11"/>
  <c r="B136" i="11" s="1"/>
  <c r="L135" i="11"/>
  <c r="N135" i="11" s="1"/>
  <c r="M135" i="11"/>
  <c r="G166" i="15" l="1"/>
  <c r="K166" i="15" s="1"/>
  <c r="D166" i="15"/>
  <c r="E166" i="15" s="1"/>
  <c r="G171" i="14"/>
  <c r="K171" i="14" s="1"/>
  <c r="D171" i="14"/>
  <c r="E171" i="14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M166" i="15" l="1"/>
  <c r="L166" i="15"/>
  <c r="N166" i="15" s="1"/>
  <c r="I166" i="15"/>
  <c r="F166" i="15"/>
  <c r="B167" i="15" s="1"/>
  <c r="I171" i="14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G167" i="15" l="1"/>
  <c r="K167" i="15" s="1"/>
  <c r="D167" i="15"/>
  <c r="E167" i="15" s="1"/>
  <c r="I167" i="15" s="1"/>
  <c r="G172" i="14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M167" i="15" l="1"/>
  <c r="L167" i="15"/>
  <c r="N167" i="15" s="1"/>
  <c r="F167" i="15"/>
  <c r="B168" i="15" s="1"/>
  <c r="D168" i="15" s="1"/>
  <c r="E168" i="15" s="1"/>
  <c r="I172" i="14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G168" i="15" l="1"/>
  <c r="K168" i="15" s="1"/>
  <c r="F168" i="15"/>
  <c r="B169" i="15" s="1"/>
  <c r="I168" i="15"/>
  <c r="G173" i="14"/>
  <c r="K173" i="14" s="1"/>
  <c r="D173" i="14"/>
  <c r="E173" i="14" s="1"/>
  <c r="F148" i="12"/>
  <c r="B149" i="12" s="1"/>
  <c r="D138" i="11"/>
  <c r="E138" i="11" s="1"/>
  <c r="I138" i="11" s="1"/>
  <c r="G138" i="11"/>
  <c r="K138" i="11" s="1"/>
  <c r="M168" i="15" l="1"/>
  <c r="L168" i="15"/>
  <c r="N168" i="15" s="1"/>
  <c r="G169" i="15"/>
  <c r="K169" i="15" s="1"/>
  <c r="D169" i="15"/>
  <c r="E169" i="15" s="1"/>
  <c r="I173" i="14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M169" i="15" l="1"/>
  <c r="L169" i="15"/>
  <c r="N169" i="15" s="1"/>
  <c r="I169" i="15"/>
  <c r="F169" i="15"/>
  <c r="B170" i="15" s="1"/>
  <c r="G174" i="14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D170" i="15" l="1"/>
  <c r="E170" i="15" s="1"/>
  <c r="I170" i="15" s="1"/>
  <c r="G170" i="15"/>
  <c r="K170" i="15" s="1"/>
  <c r="F170" i="15"/>
  <c r="B171" i="15" s="1"/>
  <c r="M174" i="14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M170" i="15" l="1"/>
  <c r="L170" i="15"/>
  <c r="N170" i="15" s="1"/>
  <c r="D171" i="15"/>
  <c r="E171" i="15" s="1"/>
  <c r="G171" i="15"/>
  <c r="K171" i="15" s="1"/>
  <c r="D175" i="14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M171" i="15" l="1"/>
  <c r="L171" i="15"/>
  <c r="N171" i="15" s="1"/>
  <c r="F171" i="15"/>
  <c r="B172" i="15" s="1"/>
  <c r="I171" i="15"/>
  <c r="M175" i="14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G172" i="15" l="1"/>
  <c r="K172" i="15" s="1"/>
  <c r="D172" i="15"/>
  <c r="E172" i="15" s="1"/>
  <c r="L176" i="14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M172" i="15" l="1"/>
  <c r="L172" i="15"/>
  <c r="N172" i="15" s="1"/>
  <c r="I172" i="15"/>
  <c r="F172" i="15"/>
  <c r="B173" i="15" s="1"/>
  <c r="G177" i="14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D173" i="15" l="1"/>
  <c r="E173" i="15" s="1"/>
  <c r="G173" i="15"/>
  <c r="K173" i="15" s="1"/>
  <c r="M177" i="14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M173" i="15" l="1"/>
  <c r="L173" i="15"/>
  <c r="N173" i="15" s="1"/>
  <c r="I173" i="15"/>
  <c r="F173" i="15"/>
  <c r="B174" i="15" s="1"/>
  <c r="G178" i="14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G174" i="15" l="1"/>
  <c r="K174" i="15" s="1"/>
  <c r="D174" i="15"/>
  <c r="E174" i="15" s="1"/>
  <c r="I174" i="15" s="1"/>
  <c r="F174" i="15"/>
  <c r="B175" i="15" s="1"/>
  <c r="L178" i="14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M174" i="15" l="1"/>
  <c r="L174" i="15"/>
  <c r="N174" i="15" s="1"/>
  <c r="G175" i="15"/>
  <c r="K175" i="15" s="1"/>
  <c r="D175" i="15"/>
  <c r="E175" i="15" s="1"/>
  <c r="G179" i="14"/>
  <c r="K179" i="14" s="1"/>
  <c r="D179" i="14"/>
  <c r="E179" i="14" s="1"/>
  <c r="I179" i="14" s="1"/>
  <c r="L154" i="12"/>
  <c r="N154" i="12" s="1"/>
  <c r="M154" i="12"/>
  <c r="F154" i="12"/>
  <c r="B155" i="12" s="1"/>
  <c r="F143" i="11"/>
  <c r="B144" i="11" s="1"/>
  <c r="L143" i="11"/>
  <c r="N143" i="11" s="1"/>
  <c r="M143" i="11"/>
  <c r="M175" i="15" l="1"/>
  <c r="L175" i="15"/>
  <c r="N175" i="15" s="1"/>
  <c r="F179" i="14"/>
  <c r="B180" i="14" s="1"/>
  <c r="I175" i="15"/>
  <c r="F175" i="15"/>
  <c r="B176" i="15" s="1"/>
  <c r="G180" i="14"/>
  <c r="K180" i="14" s="1"/>
  <c r="D180" i="14"/>
  <c r="E180" i="14" s="1"/>
  <c r="I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G176" i="15" l="1"/>
  <c r="K176" i="15" s="1"/>
  <c r="D176" i="15"/>
  <c r="E176" i="15" s="1"/>
  <c r="M180" i="14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M176" i="15" l="1"/>
  <c r="L176" i="15"/>
  <c r="N176" i="15" s="1"/>
  <c r="I176" i="15"/>
  <c r="F176" i="15"/>
  <c r="B177" i="15" s="1"/>
  <c r="D181" i="14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D177" i="15" l="1"/>
  <c r="E177" i="15" s="1"/>
  <c r="G177" i="15"/>
  <c r="K177" i="15" s="1"/>
  <c r="L181" i="14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M177" i="15" l="1"/>
  <c r="L177" i="15"/>
  <c r="N177" i="15" s="1"/>
  <c r="I177" i="15"/>
  <c r="F177" i="15"/>
  <c r="B178" i="15" s="1"/>
  <c r="G182" i="14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G178" i="15" l="1"/>
  <c r="K178" i="15" s="1"/>
  <c r="D178" i="15"/>
  <c r="E178" i="15" s="1"/>
  <c r="F182" i="14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M178" i="15" l="1"/>
  <c r="L178" i="15"/>
  <c r="N178" i="15" s="1"/>
  <c r="I178" i="15"/>
  <c r="F178" i="15"/>
  <c r="B179" i="15" s="1"/>
  <c r="G183" i="14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G179" i="15" l="1"/>
  <c r="K179" i="15" s="1"/>
  <c r="D179" i="15"/>
  <c r="E179" i="15" s="1"/>
  <c r="I179" i="15" s="1"/>
  <c r="F183" i="14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M179" i="15" l="1"/>
  <c r="L179" i="15"/>
  <c r="N179" i="15" s="1"/>
  <c r="F179" i="15"/>
  <c r="B180" i="15" s="1"/>
  <c r="G180" i="15" s="1"/>
  <c r="K180" i="15" s="1"/>
  <c r="G184" i="14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D180" i="15" l="1"/>
  <c r="E180" i="15" s="1"/>
  <c r="I180" i="15" s="1"/>
  <c r="M180" i="15"/>
  <c r="L180" i="15"/>
  <c r="N180" i="15" s="1"/>
  <c r="F180" i="15"/>
  <c r="B181" i="15" s="1"/>
  <c r="F184" i="14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D181" i="15" l="1"/>
  <c r="E181" i="15" s="1"/>
  <c r="G181" i="15"/>
  <c r="K181" i="15" s="1"/>
  <c r="G185" i="14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M181" i="15" l="1"/>
  <c r="L181" i="15"/>
  <c r="N181" i="15" s="1"/>
  <c r="I181" i="15"/>
  <c r="F181" i="15"/>
  <c r="B182" i="15" s="1"/>
  <c r="F185" i="14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G182" i="15" l="1"/>
  <c r="K182" i="15" s="1"/>
  <c r="D182" i="15"/>
  <c r="E182" i="15" s="1"/>
  <c r="I182" i="15" s="1"/>
  <c r="D186" i="14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M182" i="15" l="1"/>
  <c r="L182" i="15"/>
  <c r="N182" i="15" s="1"/>
  <c r="F182" i="15"/>
  <c r="B183" i="15" s="1"/>
  <c r="G183" i="15" s="1"/>
  <c r="K183" i="15" s="1"/>
  <c r="L186" i="14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D183" i="15" l="1"/>
  <c r="E183" i="15" s="1"/>
  <c r="I183" i="15" s="1"/>
  <c r="M183" i="15"/>
  <c r="L183" i="15"/>
  <c r="N183" i="15" s="1"/>
  <c r="M187" i="14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F183" i="15" l="1"/>
  <c r="B184" i="15" s="1"/>
  <c r="D184" i="15" s="1"/>
  <c r="E184" i="15" s="1"/>
  <c r="F188" i="14"/>
  <c r="B189" i="14" s="1"/>
  <c r="L188" i="14"/>
  <c r="N188" i="14" s="1"/>
  <c r="M188" i="14"/>
  <c r="F162" i="12"/>
  <c r="B163" i="12" s="1"/>
  <c r="G163" i="12" s="1"/>
  <c r="K163" i="12" s="1"/>
  <c r="L163" i="12" s="1"/>
  <c r="F151" i="11"/>
  <c r="B152" i="11" s="1"/>
  <c r="L151" i="11"/>
  <c r="N151" i="11" s="1"/>
  <c r="M151" i="11"/>
  <c r="G184" i="15" l="1"/>
  <c r="K184" i="15" s="1"/>
  <c r="D163" i="12"/>
  <c r="E163" i="12" s="1"/>
  <c r="I163" i="12" s="1"/>
  <c r="F184" i="15"/>
  <c r="B185" i="15" s="1"/>
  <c r="I184" i="15"/>
  <c r="G189" i="14"/>
  <c r="K189" i="14" s="1"/>
  <c r="D189" i="14"/>
  <c r="E189" i="14" s="1"/>
  <c r="I189" i="14" s="1"/>
  <c r="F163" i="12"/>
  <c r="B164" i="12" s="1"/>
  <c r="G164" i="12" s="1"/>
  <c r="K164" i="12" s="1"/>
  <c r="L164" i="12" s="1"/>
  <c r="N163" i="12"/>
  <c r="M163" i="12"/>
  <c r="D164" i="12"/>
  <c r="E164" i="12" s="1"/>
  <c r="D152" i="11"/>
  <c r="E152" i="11" s="1"/>
  <c r="I152" i="11" s="1"/>
  <c r="G152" i="11"/>
  <c r="K152" i="11" s="1"/>
  <c r="M184" i="15" l="1"/>
  <c r="L184" i="15"/>
  <c r="N184" i="15" s="1"/>
  <c r="G185" i="15"/>
  <c r="K185" i="15" s="1"/>
  <c r="D185" i="15"/>
  <c r="E185" i="15" s="1"/>
  <c r="F189" i="14"/>
  <c r="B190" i="14" s="1"/>
  <c r="L189" i="14"/>
  <c r="N189" i="14" s="1"/>
  <c r="M189" i="14"/>
  <c r="I164" i="12"/>
  <c r="F164" i="12"/>
  <c r="B165" i="12" s="1"/>
  <c r="N164" i="12"/>
  <c r="M164" i="12"/>
  <c r="M152" i="11"/>
  <c r="L152" i="11"/>
  <c r="N152" i="11" s="1"/>
  <c r="F152" i="11"/>
  <c r="B153" i="11" s="1"/>
  <c r="M185" i="15" l="1"/>
  <c r="L185" i="15"/>
  <c r="N185" i="15" s="1"/>
  <c r="I185" i="15"/>
  <c r="F185" i="15"/>
  <c r="B186" i="15" s="1"/>
  <c r="G190" i="14"/>
  <c r="K190" i="14" s="1"/>
  <c r="D190" i="14"/>
  <c r="E190" i="14" s="1"/>
  <c r="I190" i="14" s="1"/>
  <c r="G165" i="12"/>
  <c r="K165" i="12" s="1"/>
  <c r="L165" i="12" s="1"/>
  <c r="D165" i="12"/>
  <c r="E165" i="12" s="1"/>
  <c r="I165" i="12" s="1"/>
  <c r="G153" i="11"/>
  <c r="K153" i="11" s="1"/>
  <c r="D153" i="11"/>
  <c r="E153" i="11" s="1"/>
  <c r="I153" i="11" s="1"/>
  <c r="D186" i="15" l="1"/>
  <c r="E186" i="15" s="1"/>
  <c r="G186" i="15"/>
  <c r="K186" i="15" s="1"/>
  <c r="F190" i="14"/>
  <c r="B191" i="14" s="1"/>
  <c r="L190" i="14"/>
  <c r="N190" i="14" s="1"/>
  <c r="M190" i="14"/>
  <c r="F165" i="12"/>
  <c r="B166" i="12" s="1"/>
  <c r="G166" i="12" s="1"/>
  <c r="K166" i="12" s="1"/>
  <c r="L166" i="12" s="1"/>
  <c r="N165" i="12"/>
  <c r="M165" i="12"/>
  <c r="F153" i="11"/>
  <c r="B154" i="11" s="1"/>
  <c r="L153" i="11"/>
  <c r="N153" i="11" s="1"/>
  <c r="M153" i="11"/>
  <c r="M186" i="15" l="1"/>
  <c r="L186" i="15"/>
  <c r="N186" i="15" s="1"/>
  <c r="I186" i="15"/>
  <c r="F186" i="15"/>
  <c r="B187" i="15" s="1"/>
  <c r="G191" i="14"/>
  <c r="K191" i="14" s="1"/>
  <c r="D191" i="14"/>
  <c r="E191" i="14" s="1"/>
  <c r="I191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G187" i="15" l="1"/>
  <c r="K187" i="15" s="1"/>
  <c r="D187" i="15"/>
  <c r="E187" i="15" s="1"/>
  <c r="I187" i="15" s="1"/>
  <c r="F191" i="14"/>
  <c r="B192" i="14" s="1"/>
  <c r="L191" i="14"/>
  <c r="N191" i="14" s="1"/>
  <c r="M191" i="14"/>
  <c r="F166" i="12"/>
  <c r="B167" i="12" s="1"/>
  <c r="G167" i="12" s="1"/>
  <c r="K167" i="12" s="1"/>
  <c r="M154" i="11"/>
  <c r="L154" i="11"/>
  <c r="N154" i="11" s="1"/>
  <c r="F154" i="11"/>
  <c r="B155" i="11" s="1"/>
  <c r="M187" i="15" l="1"/>
  <c r="L187" i="15"/>
  <c r="N187" i="15" s="1"/>
  <c r="D167" i="12"/>
  <c r="E167" i="12" s="1"/>
  <c r="I167" i="12" s="1"/>
  <c r="F187" i="15"/>
  <c r="B188" i="15" s="1"/>
  <c r="G188" i="15" s="1"/>
  <c r="K188" i="15" s="1"/>
  <c r="D188" i="15"/>
  <c r="E188" i="15" s="1"/>
  <c r="G192" i="14"/>
  <c r="K192" i="14" s="1"/>
  <c r="D192" i="14"/>
  <c r="E192" i="14" s="1"/>
  <c r="I192" i="14" s="1"/>
  <c r="L167" i="12"/>
  <c r="N167" i="12" s="1"/>
  <c r="M167" i="12"/>
  <c r="F167" i="12"/>
  <c r="B168" i="12" s="1"/>
  <c r="G155" i="11"/>
  <c r="K155" i="11" s="1"/>
  <c r="D155" i="11"/>
  <c r="E155" i="11" s="1"/>
  <c r="I155" i="11" s="1"/>
  <c r="M188" i="15" l="1"/>
  <c r="L188" i="15"/>
  <c r="N188" i="15" s="1"/>
  <c r="I188" i="15"/>
  <c r="F188" i="15"/>
  <c r="B189" i="15" s="1"/>
  <c r="F192" i="14"/>
  <c r="B193" i="14" s="1"/>
  <c r="L192" i="14"/>
  <c r="N192" i="14" s="1"/>
  <c r="M192" i="14"/>
  <c r="G168" i="12"/>
  <c r="K168" i="12" s="1"/>
  <c r="L168" i="12" s="1"/>
  <c r="D168" i="12"/>
  <c r="E168" i="12" s="1"/>
  <c r="F155" i="11"/>
  <c r="B156" i="11" s="1"/>
  <c r="L155" i="11"/>
  <c r="N155" i="11" s="1"/>
  <c r="M155" i="11"/>
  <c r="G189" i="15" l="1"/>
  <c r="K189" i="15" s="1"/>
  <c r="D189" i="15"/>
  <c r="E189" i="15" s="1"/>
  <c r="G193" i="14"/>
  <c r="K193" i="14" s="1"/>
  <c r="D193" i="14"/>
  <c r="E193" i="14" s="1"/>
  <c r="I193" i="14" s="1"/>
  <c r="I168" i="12"/>
  <c r="F168" i="12"/>
  <c r="B169" i="12" s="1"/>
  <c r="N168" i="12"/>
  <c r="M168" i="12"/>
  <c r="D156" i="11"/>
  <c r="E156" i="11" s="1"/>
  <c r="I156" i="11" s="1"/>
  <c r="G156" i="11"/>
  <c r="K156" i="11" s="1"/>
  <c r="M189" i="15" l="1"/>
  <c r="L189" i="15"/>
  <c r="N189" i="15" s="1"/>
  <c r="I189" i="15"/>
  <c r="F189" i="15"/>
  <c r="B190" i="15" s="1"/>
  <c r="F193" i="14"/>
  <c r="B194" i="14" s="1"/>
  <c r="L193" i="14"/>
  <c r="N193" i="14" s="1"/>
  <c r="M193" i="14"/>
  <c r="D169" i="12"/>
  <c r="E169" i="12" s="1"/>
  <c r="G169" i="12"/>
  <c r="K169" i="12" s="1"/>
  <c r="L169" i="12" s="1"/>
  <c r="M156" i="11"/>
  <c r="L156" i="11"/>
  <c r="N156" i="11" s="1"/>
  <c r="F156" i="11"/>
  <c r="B157" i="11" s="1"/>
  <c r="D190" i="15" l="1"/>
  <c r="E190" i="15" s="1"/>
  <c r="G190" i="15"/>
  <c r="K190" i="15" s="1"/>
  <c r="G194" i="14"/>
  <c r="K194" i="14" s="1"/>
  <c r="D194" i="14"/>
  <c r="E194" i="14" s="1"/>
  <c r="I194" i="14" s="1"/>
  <c r="N169" i="12"/>
  <c r="M169" i="12"/>
  <c r="I169" i="12"/>
  <c r="F169" i="12"/>
  <c r="B170" i="12" s="1"/>
  <c r="G157" i="11"/>
  <c r="K157" i="11" s="1"/>
  <c r="D157" i="11"/>
  <c r="E157" i="11" s="1"/>
  <c r="I157" i="11" s="1"/>
  <c r="M190" i="15" l="1"/>
  <c r="L190" i="15"/>
  <c r="N190" i="15" s="1"/>
  <c r="I190" i="15"/>
  <c r="F190" i="15"/>
  <c r="B191" i="15" s="1"/>
  <c r="F194" i="14"/>
  <c r="B195" i="14" s="1"/>
  <c r="L194" i="14"/>
  <c r="N194" i="14" s="1"/>
  <c r="M194" i="14"/>
  <c r="G170" i="12"/>
  <c r="K170" i="12" s="1"/>
  <c r="L170" i="12" s="1"/>
  <c r="D170" i="12"/>
  <c r="E170" i="12" s="1"/>
  <c r="I170" i="12" s="1"/>
  <c r="F157" i="11"/>
  <c r="B158" i="11" s="1"/>
  <c r="L157" i="11"/>
  <c r="N157" i="11" s="1"/>
  <c r="M157" i="11"/>
  <c r="G191" i="15" l="1"/>
  <c r="K191" i="15" s="1"/>
  <c r="D191" i="15"/>
  <c r="E191" i="15" s="1"/>
  <c r="I191" i="15" s="1"/>
  <c r="D195" i="14"/>
  <c r="E195" i="14" s="1"/>
  <c r="I195" i="14" s="1"/>
  <c r="G195" i="14"/>
  <c r="K195" i="14" s="1"/>
  <c r="F195" i="14"/>
  <c r="B196" i="14" s="1"/>
  <c r="F170" i="12"/>
  <c r="B171" i="12" s="1"/>
  <c r="G171" i="12" s="1"/>
  <c r="K171" i="12" s="1"/>
  <c r="N170" i="12"/>
  <c r="M170" i="12"/>
  <c r="D158" i="11"/>
  <c r="E158" i="11" s="1"/>
  <c r="I158" i="11" s="1"/>
  <c r="G158" i="11"/>
  <c r="K158" i="11" s="1"/>
  <c r="M191" i="15" l="1"/>
  <c r="L191" i="15"/>
  <c r="N191" i="15" s="1"/>
  <c r="F191" i="15"/>
  <c r="B192" i="15" s="1"/>
  <c r="G192" i="15" s="1"/>
  <c r="K192" i="15" s="1"/>
  <c r="L195" i="14"/>
  <c r="N195" i="14" s="1"/>
  <c r="M195" i="14"/>
  <c r="G196" i="14"/>
  <c r="K196" i="14" s="1"/>
  <c r="D196" i="14"/>
  <c r="E196" i="14" s="1"/>
  <c r="I196" i="14" s="1"/>
  <c r="L171" i="12"/>
  <c r="N171" i="12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D192" i="15" l="1"/>
  <c r="E192" i="15" s="1"/>
  <c r="I192" i="15" s="1"/>
  <c r="M192" i="15"/>
  <c r="L192" i="15"/>
  <c r="N192" i="15" s="1"/>
  <c r="F192" i="15"/>
  <c r="B193" i="15" s="1"/>
  <c r="F196" i="14"/>
  <c r="B197" i="14" s="1"/>
  <c r="L196" i="14"/>
  <c r="N196" i="14" s="1"/>
  <c r="M196" i="14"/>
  <c r="G172" i="12"/>
  <c r="K172" i="12" s="1"/>
  <c r="L172" i="12" s="1"/>
  <c r="D172" i="12"/>
  <c r="E172" i="12" s="1"/>
  <c r="I172" i="12" s="1"/>
  <c r="D159" i="11"/>
  <c r="E159" i="11" s="1"/>
  <c r="I159" i="11" s="1"/>
  <c r="L159" i="11"/>
  <c r="N159" i="11" s="1"/>
  <c r="M159" i="11"/>
  <c r="D193" i="15" l="1"/>
  <c r="E193" i="15" s="1"/>
  <c r="G193" i="15"/>
  <c r="K193" i="15" s="1"/>
  <c r="D197" i="14"/>
  <c r="E197" i="14" s="1"/>
  <c r="I197" i="14" s="1"/>
  <c r="G197" i="14"/>
  <c r="K197" i="14" s="1"/>
  <c r="F197" i="14"/>
  <c r="B198" i="14" s="1"/>
  <c r="F172" i="12"/>
  <c r="B173" i="12" s="1"/>
  <c r="G173" i="12" s="1"/>
  <c r="K173" i="12" s="1"/>
  <c r="L173" i="12" s="1"/>
  <c r="N172" i="12"/>
  <c r="M172" i="12"/>
  <c r="F159" i="11"/>
  <c r="B160" i="11" s="1"/>
  <c r="D160" i="11" s="1"/>
  <c r="E160" i="11" s="1"/>
  <c r="I160" i="11" s="1"/>
  <c r="M193" i="15" l="1"/>
  <c r="L193" i="15"/>
  <c r="N193" i="15" s="1"/>
  <c r="I193" i="15"/>
  <c r="F193" i="15"/>
  <c r="B194" i="15" s="1"/>
  <c r="M197" i="14"/>
  <c r="L197" i="14"/>
  <c r="N197" i="14" s="1"/>
  <c r="G198" i="14"/>
  <c r="K198" i="14" s="1"/>
  <c r="D198" i="14"/>
  <c r="E198" i="14" s="1"/>
  <c r="I198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G194" i="15" l="1"/>
  <c r="K194" i="15" s="1"/>
  <c r="D194" i="15"/>
  <c r="E194" i="15" s="1"/>
  <c r="F198" i="14"/>
  <c r="B199" i="14" s="1"/>
  <c r="L198" i="14"/>
  <c r="N198" i="14" s="1"/>
  <c r="M198" i="14"/>
  <c r="F173" i="12"/>
  <c r="B174" i="12" s="1"/>
  <c r="D174" i="12" s="1"/>
  <c r="E174" i="12" s="1"/>
  <c r="I174" i="12" s="1"/>
  <c r="L160" i="11"/>
  <c r="N160" i="11" s="1"/>
  <c r="G161" i="11"/>
  <c r="K161" i="11" s="1"/>
  <c r="D161" i="11"/>
  <c r="E161" i="11" s="1"/>
  <c r="I161" i="11" s="1"/>
  <c r="L194" i="15" l="1"/>
  <c r="N194" i="15" s="1"/>
  <c r="M194" i="15"/>
  <c r="G174" i="12"/>
  <c r="K174" i="12" s="1"/>
  <c r="L174" i="12" s="1"/>
  <c r="I194" i="15"/>
  <c r="F194" i="15"/>
  <c r="B195" i="15" s="1"/>
  <c r="G199" i="14"/>
  <c r="K199" i="14" s="1"/>
  <c r="D199" i="14"/>
  <c r="E199" i="14" s="1"/>
  <c r="I199" i="14" s="1"/>
  <c r="F174" i="12"/>
  <c r="B175" i="12" s="1"/>
  <c r="N174" i="12"/>
  <c r="M174" i="12"/>
  <c r="F161" i="11"/>
  <c r="B162" i="11" s="1"/>
  <c r="L161" i="11"/>
  <c r="N161" i="11" s="1"/>
  <c r="M161" i="11"/>
  <c r="G195" i="15" l="1"/>
  <c r="K195" i="15" s="1"/>
  <c r="D195" i="15"/>
  <c r="E195" i="15" s="1"/>
  <c r="I195" i="15" s="1"/>
  <c r="F199" i="14"/>
  <c r="B200" i="14" s="1"/>
  <c r="L199" i="14"/>
  <c r="N199" i="14" s="1"/>
  <c r="M199" i="14"/>
  <c r="D175" i="12"/>
  <c r="E175" i="12" s="1"/>
  <c r="I175" i="12" s="1"/>
  <c r="G175" i="12"/>
  <c r="K175" i="12" s="1"/>
  <c r="L175" i="12" s="1"/>
  <c r="F175" i="12"/>
  <c r="B176" i="12" s="1"/>
  <c r="G176" i="12" s="1"/>
  <c r="K176" i="12" s="1"/>
  <c r="L176" i="12" s="1"/>
  <c r="D162" i="11"/>
  <c r="E162" i="11" s="1"/>
  <c r="I162" i="11" s="1"/>
  <c r="G162" i="11"/>
  <c r="K162" i="11" s="1"/>
  <c r="M195" i="15" l="1"/>
  <c r="L195" i="15"/>
  <c r="N195" i="15" s="1"/>
  <c r="D176" i="12"/>
  <c r="E176" i="12" s="1"/>
  <c r="I176" i="12" s="1"/>
  <c r="F195" i="15"/>
  <c r="B196" i="15" s="1"/>
  <c r="G200" i="14"/>
  <c r="K200" i="14" s="1"/>
  <c r="D200" i="14"/>
  <c r="E200" i="14" s="1"/>
  <c r="I200" i="14" s="1"/>
  <c r="N175" i="12"/>
  <c r="M175" i="12"/>
  <c r="F176" i="12"/>
  <c r="B177" i="12" s="1"/>
  <c r="G177" i="12" s="1"/>
  <c r="K177" i="12" s="1"/>
  <c r="N176" i="12"/>
  <c r="M176" i="12"/>
  <c r="M162" i="11"/>
  <c r="L162" i="11"/>
  <c r="N162" i="11" s="1"/>
  <c r="F162" i="11"/>
  <c r="B163" i="11" s="1"/>
  <c r="G196" i="15" l="1"/>
  <c r="K196" i="15" s="1"/>
  <c r="D196" i="15"/>
  <c r="E196" i="15" s="1"/>
  <c r="I196" i="15" s="1"/>
  <c r="F200" i="14"/>
  <c r="B201" i="14" s="1"/>
  <c r="L200" i="14"/>
  <c r="N200" i="14" s="1"/>
  <c r="M200" i="14"/>
  <c r="L177" i="12"/>
  <c r="N177" i="12" s="1"/>
  <c r="M177" i="12"/>
  <c r="D177" i="12"/>
  <c r="E177" i="12" s="1"/>
  <c r="I177" i="12" s="1"/>
  <c r="G163" i="11"/>
  <c r="K163" i="11" s="1"/>
  <c r="D163" i="11"/>
  <c r="E163" i="11" s="1"/>
  <c r="I163" i="11" s="1"/>
  <c r="M196" i="15" l="1"/>
  <c r="L196" i="15"/>
  <c r="N196" i="15" s="1"/>
  <c r="F196" i="15"/>
  <c r="B197" i="15" s="1"/>
  <c r="G197" i="15" s="1"/>
  <c r="K197" i="15" s="1"/>
  <c r="D201" i="14"/>
  <c r="E201" i="14" s="1"/>
  <c r="I201" i="14" s="1"/>
  <c r="G201" i="14"/>
  <c r="K201" i="14" s="1"/>
  <c r="F201" i="14"/>
  <c r="B202" i="14" s="1"/>
  <c r="F177" i="12"/>
  <c r="B178" i="12" s="1"/>
  <c r="G178" i="12" s="1"/>
  <c r="K178" i="12" s="1"/>
  <c r="L178" i="12" s="1"/>
  <c r="N178" i="12" s="1"/>
  <c r="F163" i="11"/>
  <c r="B164" i="11" s="1"/>
  <c r="L163" i="11"/>
  <c r="N163" i="11" s="1"/>
  <c r="M163" i="11"/>
  <c r="D197" i="15" l="1"/>
  <c r="E197" i="15" s="1"/>
  <c r="I197" i="15" s="1"/>
  <c r="M197" i="15"/>
  <c r="L197" i="15"/>
  <c r="N197" i="15" s="1"/>
  <c r="F197" i="15"/>
  <c r="B198" i="15" s="1"/>
  <c r="M201" i="14"/>
  <c r="L201" i="14"/>
  <c r="N201" i="14" s="1"/>
  <c r="G202" i="14"/>
  <c r="K202" i="14" s="1"/>
  <c r="D202" i="14"/>
  <c r="E202" i="14" s="1"/>
  <c r="I202" i="14" s="1"/>
  <c r="M178" i="12"/>
  <c r="D178" i="12"/>
  <c r="E178" i="12" s="1"/>
  <c r="I178" i="12" s="1"/>
  <c r="D164" i="11"/>
  <c r="E164" i="11" s="1"/>
  <c r="I164" i="11" s="1"/>
  <c r="G164" i="11"/>
  <c r="K164" i="11" s="1"/>
  <c r="F178" i="12" l="1"/>
  <c r="B179" i="12" s="1"/>
  <c r="G179" i="12" s="1"/>
  <c r="K179" i="12" s="1"/>
  <c r="L179" i="12" s="1"/>
  <c r="G198" i="15"/>
  <c r="K198" i="15" s="1"/>
  <c r="D198" i="15"/>
  <c r="E198" i="15" s="1"/>
  <c r="F202" i="14"/>
  <c r="B203" i="14" s="1"/>
  <c r="L202" i="14"/>
  <c r="N202" i="14" s="1"/>
  <c r="M202" i="14"/>
  <c r="D179" i="12"/>
  <c r="E179" i="12" s="1"/>
  <c r="I179" i="12" s="1"/>
  <c r="M179" i="12"/>
  <c r="N179" i="12"/>
  <c r="M164" i="11"/>
  <c r="L164" i="11"/>
  <c r="N164" i="11" s="1"/>
  <c r="F164" i="11"/>
  <c r="B165" i="11" s="1"/>
  <c r="L198" i="15" l="1"/>
  <c r="N198" i="15" s="1"/>
  <c r="M198" i="15"/>
  <c r="I198" i="15"/>
  <c r="F198" i="15"/>
  <c r="B199" i="15" s="1"/>
  <c r="D203" i="14"/>
  <c r="E203" i="14" s="1"/>
  <c r="I203" i="14" s="1"/>
  <c r="G203" i="14"/>
  <c r="K203" i="14" s="1"/>
  <c r="F203" i="14"/>
  <c r="B204" i="14" s="1"/>
  <c r="F179" i="12"/>
  <c r="B180" i="12" s="1"/>
  <c r="G180" i="12" s="1"/>
  <c r="K180" i="12" s="1"/>
  <c r="L180" i="12" s="1"/>
  <c r="G165" i="11"/>
  <c r="K165" i="11" s="1"/>
  <c r="D165" i="11"/>
  <c r="E165" i="11" s="1"/>
  <c r="I165" i="11" s="1"/>
  <c r="D199" i="15" l="1"/>
  <c r="E199" i="15" s="1"/>
  <c r="G199" i="15"/>
  <c r="K199" i="15" s="1"/>
  <c r="M203" i="14"/>
  <c r="L203" i="14"/>
  <c r="N203" i="14" s="1"/>
  <c r="G204" i="14"/>
  <c r="K204" i="14" s="1"/>
  <c r="D204" i="14"/>
  <c r="E204" i="14" s="1"/>
  <c r="I204" i="14" s="1"/>
  <c r="D180" i="12"/>
  <c r="E180" i="12" s="1"/>
  <c r="I180" i="12" s="1"/>
  <c r="N180" i="12"/>
  <c r="M180" i="12"/>
  <c r="F165" i="11"/>
  <c r="B166" i="11" s="1"/>
  <c r="L165" i="11"/>
  <c r="N165" i="11" s="1"/>
  <c r="M165" i="11"/>
  <c r="M199" i="15" l="1"/>
  <c r="L199" i="15"/>
  <c r="N199" i="15" s="1"/>
  <c r="I199" i="15"/>
  <c r="F199" i="15"/>
  <c r="B200" i="15" s="1"/>
  <c r="F204" i="14"/>
  <c r="B205" i="14" s="1"/>
  <c r="M204" i="14"/>
  <c r="L204" i="14"/>
  <c r="N204" i="14" s="1"/>
  <c r="F180" i="12"/>
  <c r="B181" i="12" s="1"/>
  <c r="G181" i="12" s="1"/>
  <c r="K181" i="12" s="1"/>
  <c r="L181" i="12" s="1"/>
  <c r="D166" i="11"/>
  <c r="E166" i="11" s="1"/>
  <c r="I166" i="11" s="1"/>
  <c r="G166" i="11"/>
  <c r="K166" i="11" s="1"/>
  <c r="G200" i="15" l="1"/>
  <c r="K200" i="15" s="1"/>
  <c r="D200" i="15"/>
  <c r="E200" i="15" s="1"/>
  <c r="D205" i="14"/>
  <c r="E205" i="14" s="1"/>
  <c r="I205" i="14" s="1"/>
  <c r="G205" i="14"/>
  <c r="K205" i="14" s="1"/>
  <c r="F205" i="14"/>
  <c r="B206" i="14" s="1"/>
  <c r="D181" i="12"/>
  <c r="E181" i="12" s="1"/>
  <c r="I181" i="12" s="1"/>
  <c r="M181" i="12"/>
  <c r="N181" i="12"/>
  <c r="M166" i="11"/>
  <c r="L166" i="11"/>
  <c r="N166" i="11" s="1"/>
  <c r="F166" i="11"/>
  <c r="B167" i="11" s="1"/>
  <c r="M200" i="15" l="1"/>
  <c r="L200" i="15"/>
  <c r="N200" i="15" s="1"/>
  <c r="I200" i="15"/>
  <c r="F200" i="15"/>
  <c r="B201" i="15" s="1"/>
  <c r="L205" i="14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G201" i="15" l="1"/>
  <c r="K201" i="15" s="1"/>
  <c r="D201" i="15"/>
  <c r="E201" i="15" s="1"/>
  <c r="I201" i="15" s="1"/>
  <c r="F206" i="14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M201" i="15" l="1"/>
  <c r="L201" i="15"/>
  <c r="N201" i="15" s="1"/>
  <c r="F201" i="15"/>
  <c r="B202" i="15" s="1"/>
  <c r="G202" i="15" s="1"/>
  <c r="K202" i="15" s="1"/>
  <c r="G207" i="14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D202" i="15" l="1"/>
  <c r="E202" i="15" s="1"/>
  <c r="I202" i="15" s="1"/>
  <c r="L202" i="15"/>
  <c r="N202" i="15" s="1"/>
  <c r="M202" i="15"/>
  <c r="F207" i="14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F202" i="15" l="1"/>
  <c r="B203" i="15" s="1"/>
  <c r="D203" i="15" s="1"/>
  <c r="E203" i="15" s="1"/>
  <c r="I203" i="15" s="1"/>
  <c r="G203" i="15"/>
  <c r="K203" i="15" s="1"/>
  <c r="G208" i="14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69" i="11"/>
  <c r="E169" i="11" s="1"/>
  <c r="I169" i="11" s="1"/>
  <c r="G169" i="11"/>
  <c r="K169" i="11" s="1"/>
  <c r="M203" i="15" l="1"/>
  <c r="L203" i="15"/>
  <c r="N203" i="15" s="1"/>
  <c r="D184" i="12"/>
  <c r="E184" i="12" s="1"/>
  <c r="I184" i="12" s="1"/>
  <c r="F203" i="15"/>
  <c r="B204" i="15" s="1"/>
  <c r="F208" i="14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G204" i="15" l="1"/>
  <c r="K204" i="15" s="1"/>
  <c r="D204" i="15"/>
  <c r="E204" i="15" s="1"/>
  <c r="I204" i="15" s="1"/>
  <c r="G209" i="14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M204" i="15" l="1"/>
  <c r="L204" i="15"/>
  <c r="N204" i="15" s="1"/>
  <c r="F204" i="15"/>
  <c r="B205" i="15" s="1"/>
  <c r="F209" i="14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G205" i="15" l="1"/>
  <c r="K205" i="15" s="1"/>
  <c r="D205" i="15"/>
  <c r="E205" i="15" s="1"/>
  <c r="I205" i="15" s="1"/>
  <c r="G210" i="14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M205" i="15" l="1"/>
  <c r="L205" i="15"/>
  <c r="N205" i="15" s="1"/>
  <c r="F205" i="15"/>
  <c r="B206" i="15" s="1"/>
  <c r="G206" i="15" s="1"/>
  <c r="K206" i="15" s="1"/>
  <c r="F210" i="14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D206" i="15" l="1"/>
  <c r="E206" i="15" s="1"/>
  <c r="I206" i="15" s="1"/>
  <c r="L206" i="15"/>
  <c r="N206" i="15" s="1"/>
  <c r="M206" i="15"/>
  <c r="G211" i="14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F206" i="15" l="1"/>
  <c r="B207" i="15" s="1"/>
  <c r="F211" i="14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G207" i="15" l="1"/>
  <c r="K207" i="15" s="1"/>
  <c r="D207" i="15"/>
  <c r="E207" i="15" s="1"/>
  <c r="I207" i="15" s="1"/>
  <c r="G212" i="14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M207" i="15" l="1"/>
  <c r="L207" i="15"/>
  <c r="N207" i="15" s="1"/>
  <c r="F207" i="15"/>
  <c r="B208" i="15" s="1"/>
  <c r="F212" i="14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D208" i="15" l="1"/>
  <c r="E208" i="15" s="1"/>
  <c r="I208" i="15" s="1"/>
  <c r="G208" i="15"/>
  <c r="K208" i="15" s="1"/>
  <c r="F208" i="15"/>
  <c r="B209" i="15" s="1"/>
  <c r="D213" i="14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M208" i="15" l="1"/>
  <c r="L208" i="15"/>
  <c r="N208" i="15" s="1"/>
  <c r="G209" i="15"/>
  <c r="K209" i="15" s="1"/>
  <c r="D209" i="15"/>
  <c r="E209" i="15" s="1"/>
  <c r="L213" i="14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F209" i="15" l="1"/>
  <c r="B210" i="15" s="1"/>
  <c r="I209" i="15"/>
  <c r="M209" i="15"/>
  <c r="L209" i="15"/>
  <c r="N209" i="15" s="1"/>
  <c r="L214" i="14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D210" i="15" l="1"/>
  <c r="E210" i="15" s="1"/>
  <c r="G210" i="15"/>
  <c r="K210" i="15" s="1"/>
  <c r="M215" i="14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L210" i="15" l="1"/>
  <c r="N210" i="15" s="1"/>
  <c r="M210" i="15"/>
  <c r="I210" i="15"/>
  <c r="F210" i="15"/>
  <c r="B211" i="15" s="1"/>
  <c r="M216" i="14"/>
  <c r="L216" i="14"/>
  <c r="N216" i="14" s="1"/>
  <c r="D217" i="14"/>
  <c r="E217" i="14" s="1"/>
  <c r="I217" i="14" s="1"/>
  <c r="F217" i="14"/>
  <c r="B218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D211" i="15" l="1"/>
  <c r="E211" i="15" s="1"/>
  <c r="G211" i="15"/>
  <c r="K211" i="15" s="1"/>
  <c r="G218" i="14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M211" i="15" l="1"/>
  <c r="L211" i="15"/>
  <c r="N211" i="15" s="1"/>
  <c r="I211" i="15"/>
  <c r="F211" i="15"/>
  <c r="B212" i="15" s="1"/>
  <c r="F218" i="14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G212" i="15" l="1"/>
  <c r="K212" i="15" s="1"/>
  <c r="D212" i="15"/>
  <c r="E212" i="15" s="1"/>
  <c r="G219" i="14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I212" i="15" l="1"/>
  <c r="F212" i="15"/>
  <c r="B213" i="15" s="1"/>
  <c r="M212" i="15"/>
  <c r="L212" i="15"/>
  <c r="N212" i="15" s="1"/>
  <c r="F219" i="14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G213" i="15" l="1"/>
  <c r="K213" i="15" s="1"/>
  <c r="D213" i="15"/>
  <c r="E213" i="15" s="1"/>
  <c r="I213" i="15" s="1"/>
  <c r="G220" i="14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F213" i="15" l="1"/>
  <c r="B214" i="15" s="1"/>
  <c r="M213" i="15"/>
  <c r="L213" i="15"/>
  <c r="N213" i="15" s="1"/>
  <c r="F220" i="14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D214" i="15" l="1"/>
  <c r="E214" i="15" s="1"/>
  <c r="I214" i="15" s="1"/>
  <c r="G214" i="15"/>
  <c r="K214" i="15" s="1"/>
  <c r="F214" i="15"/>
  <c r="B215" i="15" s="1"/>
  <c r="G221" i="14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L214" i="15" l="1"/>
  <c r="N214" i="15" s="1"/>
  <c r="M214" i="15"/>
  <c r="G215" i="15"/>
  <c r="K215" i="15" s="1"/>
  <c r="D215" i="15"/>
  <c r="E215" i="15" s="1"/>
  <c r="F221" i="14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F215" i="15" l="1"/>
  <c r="B216" i="15" s="1"/>
  <c r="I215" i="15"/>
  <c r="M215" i="15"/>
  <c r="L215" i="15"/>
  <c r="N215" i="15" s="1"/>
  <c r="D222" i="14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D216" i="15" l="1"/>
  <c r="E216" i="15" s="1"/>
  <c r="G216" i="15"/>
  <c r="K216" i="15" s="1"/>
  <c r="L222" i="14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M216" i="15" l="1"/>
  <c r="L216" i="15"/>
  <c r="N216" i="15" s="1"/>
  <c r="I216" i="15"/>
  <c r="F216" i="15"/>
  <c r="B217" i="15" s="1"/>
  <c r="L223" i="14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D217" i="15" l="1"/>
  <c r="E217" i="15" s="1"/>
  <c r="I217" i="15" s="1"/>
  <c r="G217" i="15"/>
  <c r="K217" i="15" s="1"/>
  <c r="F217" i="15"/>
  <c r="B218" i="15" s="1"/>
  <c r="F224" i="14"/>
  <c r="B225" i="14" s="1"/>
  <c r="G225" i="14"/>
  <c r="K225" i="14" s="1"/>
  <c r="D225" i="14"/>
  <c r="E225" i="14" s="1"/>
  <c r="I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M217" i="15" l="1"/>
  <c r="L217" i="15"/>
  <c r="N217" i="15" s="1"/>
  <c r="G218" i="15"/>
  <c r="K218" i="15" s="1"/>
  <c r="D218" i="15"/>
  <c r="E218" i="15" s="1"/>
  <c r="F225" i="14"/>
  <c r="B226" i="14" s="1"/>
  <c r="M225" i="14"/>
  <c r="L225" i="14"/>
  <c r="N225" i="14" s="1"/>
  <c r="L199" i="12"/>
  <c r="N199" i="12" s="1"/>
  <c r="M198" i="12"/>
  <c r="D199" i="12"/>
  <c r="E199" i="12" s="1"/>
  <c r="I199" i="12" s="1"/>
  <c r="M199" i="12"/>
  <c r="D183" i="11"/>
  <c r="E183" i="11" s="1"/>
  <c r="I183" i="11" s="1"/>
  <c r="G183" i="11"/>
  <c r="K183" i="11" s="1"/>
  <c r="I218" i="15" l="1"/>
  <c r="F218" i="15"/>
  <c r="B219" i="15" s="1"/>
  <c r="L218" i="15"/>
  <c r="N218" i="15" s="1"/>
  <c r="M218" i="15"/>
  <c r="G226" i="14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G219" i="15" l="1"/>
  <c r="K219" i="15" s="1"/>
  <c r="D219" i="15"/>
  <c r="E219" i="15" s="1"/>
  <c r="F226" i="14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F219" i="15" l="1"/>
  <c r="B220" i="15" s="1"/>
  <c r="I219" i="15"/>
  <c r="M219" i="15"/>
  <c r="L219" i="15"/>
  <c r="N219" i="15" s="1"/>
  <c r="G227" i="14"/>
  <c r="K227" i="14" s="1"/>
  <c r="D227" i="14"/>
  <c r="E227" i="14" s="1"/>
  <c r="I227" i="14" s="1"/>
  <c r="L200" i="12"/>
  <c r="N200" i="12" s="1"/>
  <c r="L201" i="12"/>
  <c r="N201" i="12" s="1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D220" i="15" l="1"/>
  <c r="E220" i="15" s="1"/>
  <c r="G220" i="15"/>
  <c r="K220" i="15" s="1"/>
  <c r="F227" i="14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M220" i="15" l="1"/>
  <c r="L220" i="15"/>
  <c r="N220" i="15" s="1"/>
  <c r="I220" i="15"/>
  <c r="F220" i="15"/>
  <c r="B221" i="15" s="1"/>
  <c r="D228" i="14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G221" i="15" l="1"/>
  <c r="K221" i="15" s="1"/>
  <c r="D221" i="15"/>
  <c r="E221" i="15" s="1"/>
  <c r="I221" i="15" s="1"/>
  <c r="F221" i="15"/>
  <c r="B222" i="15" s="1"/>
  <c r="M228" i="14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D222" i="15" l="1"/>
  <c r="E222" i="15" s="1"/>
  <c r="I222" i="15" s="1"/>
  <c r="G222" i="15"/>
  <c r="K222" i="15" s="1"/>
  <c r="F222" i="15"/>
  <c r="B223" i="15" s="1"/>
  <c r="M221" i="15"/>
  <c r="L221" i="15"/>
  <c r="N221" i="15" s="1"/>
  <c r="G223" i="15"/>
  <c r="K223" i="15" s="1"/>
  <c r="D223" i="15"/>
  <c r="E223" i="15" s="1"/>
  <c r="I223" i="15" s="1"/>
  <c r="F229" i="14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M223" i="15" l="1"/>
  <c r="L223" i="15"/>
  <c r="N223" i="15" s="1"/>
  <c r="L222" i="15"/>
  <c r="N222" i="15" s="1"/>
  <c r="M222" i="15"/>
  <c r="F223" i="15"/>
  <c r="B224" i="15" s="1"/>
  <c r="D230" i="14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G224" i="15" l="1"/>
  <c r="K224" i="15" s="1"/>
  <c r="D224" i="15"/>
  <c r="E224" i="15" s="1"/>
  <c r="I224" i="15" s="1"/>
  <c r="L230" i="14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M224" i="15" l="1"/>
  <c r="L224" i="15"/>
  <c r="N224" i="15" s="1"/>
  <c r="F224" i="15"/>
  <c r="B225" i="15" s="1"/>
  <c r="L231" i="14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G225" i="15" l="1"/>
  <c r="K225" i="15" s="1"/>
  <c r="D225" i="15"/>
  <c r="E225" i="15" s="1"/>
  <c r="I225" i="15" s="1"/>
  <c r="L232" i="14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M225" i="15" l="1"/>
  <c r="L225" i="15"/>
  <c r="N225" i="15" s="1"/>
  <c r="F225" i="15"/>
  <c r="B226" i="15" s="1"/>
  <c r="D226" i="15" s="1"/>
  <c r="E226" i="15" s="1"/>
  <c r="L233" i="14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G226" i="15" l="1"/>
  <c r="K226" i="15" s="1"/>
  <c r="I226" i="15"/>
  <c r="F226" i="15"/>
  <c r="B227" i="15" s="1"/>
  <c r="L234" i="14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L226" i="15" l="1"/>
  <c r="N226" i="15" s="1"/>
  <c r="M226" i="15"/>
  <c r="G227" i="15"/>
  <c r="K227" i="15" s="1"/>
  <c r="D227" i="15"/>
  <c r="E227" i="15" s="1"/>
  <c r="L235" i="14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M227" i="15" l="1"/>
  <c r="L227" i="15"/>
  <c r="N227" i="15" s="1"/>
  <c r="I227" i="15"/>
  <c r="F227" i="15"/>
  <c r="B228" i="15" s="1"/>
  <c r="L236" i="14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G228" i="15" l="1"/>
  <c r="K228" i="15" s="1"/>
  <c r="D228" i="15"/>
  <c r="E228" i="15" s="1"/>
  <c r="I228" i="15" s="1"/>
  <c r="L237" i="14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M228" i="15" l="1"/>
  <c r="L228" i="15"/>
  <c r="N228" i="15" s="1"/>
  <c r="F228" i="15"/>
  <c r="B229" i="15" s="1"/>
  <c r="G229" i="15" s="1"/>
  <c r="K229" i="15" s="1"/>
  <c r="L238" i="14"/>
  <c r="N238" i="14" s="1"/>
  <c r="M238" i="14"/>
  <c r="G239" i="14"/>
  <c r="K239" i="14" s="1"/>
  <c r="D239" i="14"/>
  <c r="E239" i="14" s="1"/>
  <c r="I239" i="14" s="1"/>
  <c r="L210" i="12"/>
  <c r="N210" i="12" s="1"/>
  <c r="I210" i="12"/>
  <c r="M210" i="12"/>
  <c r="D211" i="12"/>
  <c r="E211" i="12" s="1"/>
  <c r="I211" i="12" s="1"/>
  <c r="M191" i="11"/>
  <c r="L191" i="11"/>
  <c r="N191" i="11" s="1"/>
  <c r="F191" i="11"/>
  <c r="B192" i="11" s="1"/>
  <c r="M229" i="15" l="1"/>
  <c r="L229" i="15"/>
  <c r="N229" i="15" s="1"/>
  <c r="D229" i="15"/>
  <c r="E229" i="15" s="1"/>
  <c r="I229" i="15" s="1"/>
  <c r="F239" i="14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F229" i="15" l="1"/>
  <c r="B230" i="15" s="1"/>
  <c r="D230" i="15" s="1"/>
  <c r="E230" i="15" s="1"/>
  <c r="D240" i="14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G230" i="15" l="1"/>
  <c r="K230" i="15" s="1"/>
  <c r="F230" i="15"/>
  <c r="B231" i="15" s="1"/>
  <c r="I230" i="15"/>
  <c r="L240" i="14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L230" i="15" l="1"/>
  <c r="N230" i="15" s="1"/>
  <c r="M230" i="15"/>
  <c r="G231" i="15"/>
  <c r="K231" i="15" s="1"/>
  <c r="D231" i="15"/>
  <c r="E231" i="15" s="1"/>
  <c r="I231" i="15" s="1"/>
  <c r="F241" i="14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M231" i="15" l="1"/>
  <c r="L231" i="15"/>
  <c r="N231" i="15" s="1"/>
  <c r="F231" i="15"/>
  <c r="B232" i="15" s="1"/>
  <c r="G242" i="14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G232" i="15" l="1"/>
  <c r="K232" i="15" s="1"/>
  <c r="D232" i="15"/>
  <c r="E232" i="15" s="1"/>
  <c r="I232" i="15" s="1"/>
  <c r="F242" i="14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M232" i="15" l="1"/>
  <c r="L232" i="15"/>
  <c r="N232" i="15" s="1"/>
  <c r="F232" i="15"/>
  <c r="B233" i="15" s="1"/>
  <c r="G233" i="15" s="1"/>
  <c r="K233" i="15" s="1"/>
  <c r="D243" i="14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M233" i="15" l="1"/>
  <c r="L233" i="15"/>
  <c r="N233" i="15" s="1"/>
  <c r="D233" i="15"/>
  <c r="E233" i="15" s="1"/>
  <c r="I233" i="15" s="1"/>
  <c r="L243" i="14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F233" i="15" l="1"/>
  <c r="B234" i="15" s="1"/>
  <c r="G234" i="15" s="1"/>
  <c r="K234" i="15" s="1"/>
  <c r="D234" i="15"/>
  <c r="E234" i="15" s="1"/>
  <c r="L244" i="14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L234" i="15" l="1"/>
  <c r="N234" i="15" s="1"/>
  <c r="M234" i="15"/>
  <c r="I234" i="15"/>
  <c r="F234" i="15"/>
  <c r="B235" i="15" s="1"/>
  <c r="L245" i="14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D235" i="15" l="1"/>
  <c r="E235" i="15" s="1"/>
  <c r="G235" i="15"/>
  <c r="K235" i="15" s="1"/>
  <c r="L246" i="14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M235" i="15" l="1"/>
  <c r="L235" i="15"/>
  <c r="N235" i="15" s="1"/>
  <c r="I235" i="15"/>
  <c r="F235" i="15"/>
  <c r="B236" i="15" s="1"/>
  <c r="L247" i="14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G236" i="15" l="1"/>
  <c r="K236" i="15" s="1"/>
  <c r="D236" i="15"/>
  <c r="E236" i="15" s="1"/>
  <c r="I236" i="15" s="1"/>
  <c r="L248" i="14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M236" i="15" l="1"/>
  <c r="L236" i="15"/>
  <c r="N236" i="15" s="1"/>
  <c r="F236" i="15"/>
  <c r="B237" i="15" s="1"/>
  <c r="G237" i="15" s="1"/>
  <c r="K237" i="15" s="1"/>
  <c r="F249" i="14"/>
  <c r="B250" i="14" s="1"/>
  <c r="G250" i="14" s="1"/>
  <c r="K250" i="14" s="1"/>
  <c r="D250" i="14"/>
  <c r="E250" i="14" s="1"/>
  <c r="I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M237" i="15" l="1"/>
  <c r="L237" i="15"/>
  <c r="N237" i="15" s="1"/>
  <c r="D237" i="15"/>
  <c r="E237" i="15" s="1"/>
  <c r="I237" i="15" s="1"/>
  <c r="F250" i="14"/>
  <c r="B251" i="14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F237" i="15" l="1"/>
  <c r="B238" i="15" s="1"/>
  <c r="D238" i="15" s="1"/>
  <c r="E238" i="15" s="1"/>
  <c r="G238" i="15"/>
  <c r="K238" i="15" s="1"/>
  <c r="D251" i="14"/>
  <c r="E251" i="14" s="1"/>
  <c r="I251" i="14" s="1"/>
  <c r="G251" i="14"/>
  <c r="K251" i="14" s="1"/>
  <c r="F251" i="14"/>
  <c r="B252" i="14" s="1"/>
  <c r="G220" i="12"/>
  <c r="K220" i="12" s="1"/>
  <c r="L220" i="12" s="1"/>
  <c r="D220" i="12"/>
  <c r="E220" i="12" s="1"/>
  <c r="M199" i="11"/>
  <c r="L199" i="11"/>
  <c r="N199" i="11" s="1"/>
  <c r="F199" i="11"/>
  <c r="B200" i="11" s="1"/>
  <c r="L238" i="15" l="1"/>
  <c r="N238" i="15" s="1"/>
  <c r="M238" i="15"/>
  <c r="F238" i="15"/>
  <c r="B239" i="15" s="1"/>
  <c r="I238" i="15"/>
  <c r="M251" i="14"/>
  <c r="L251" i="14"/>
  <c r="N251" i="14" s="1"/>
  <c r="D252" i="14"/>
  <c r="E252" i="14" s="1"/>
  <c r="I252" i="14" s="1"/>
  <c r="G252" i="14"/>
  <c r="K252" i="14" s="1"/>
  <c r="F252" i="14"/>
  <c r="B253" i="14" s="1"/>
  <c r="I220" i="12"/>
  <c r="F220" i="12"/>
  <c r="B221" i="12" s="1"/>
  <c r="N220" i="12"/>
  <c r="M220" i="12"/>
  <c r="G200" i="11"/>
  <c r="K200" i="11" s="1"/>
  <c r="D200" i="11"/>
  <c r="E200" i="11" s="1"/>
  <c r="I200" i="11" s="1"/>
  <c r="G239" i="15" l="1"/>
  <c r="K239" i="15" s="1"/>
  <c r="D239" i="15"/>
  <c r="E239" i="15" s="1"/>
  <c r="I239" i="15" s="1"/>
  <c r="M252" i="14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M239" i="15" l="1"/>
  <c r="L239" i="15"/>
  <c r="N239" i="15" s="1"/>
  <c r="F239" i="15"/>
  <c r="B240" i="15" s="1"/>
  <c r="M253" i="14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G240" i="15" l="1"/>
  <c r="K240" i="15" s="1"/>
  <c r="D240" i="15"/>
  <c r="E240" i="15" s="1"/>
  <c r="I240" i="15" s="1"/>
  <c r="M254" i="14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M240" i="15" l="1"/>
  <c r="L240" i="15"/>
  <c r="N240" i="15" s="1"/>
  <c r="F240" i="15"/>
  <c r="B241" i="15" s="1"/>
  <c r="G241" i="15" s="1"/>
  <c r="K241" i="15" s="1"/>
  <c r="F255" i="14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M241" i="15" l="1"/>
  <c r="L241" i="15"/>
  <c r="N241" i="15" s="1"/>
  <c r="D241" i="15"/>
  <c r="E241" i="15" s="1"/>
  <c r="I241" i="15" s="1"/>
  <c r="G256" i="14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F241" i="15" l="1"/>
  <c r="B242" i="15" s="1"/>
  <c r="D242" i="15"/>
  <c r="E242" i="15" s="1"/>
  <c r="G242" i="15"/>
  <c r="K242" i="15" s="1"/>
  <c r="F256" i="14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L242" i="15" l="1"/>
  <c r="N242" i="15" s="1"/>
  <c r="M242" i="15"/>
  <c r="I242" i="15"/>
  <c r="F242" i="15"/>
  <c r="B243" i="15" s="1"/>
  <c r="D257" i="14"/>
  <c r="E257" i="14" s="1"/>
  <c r="I257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F257" i="14" l="1"/>
  <c r="B258" i="14" s="1"/>
  <c r="D258" i="14" s="1"/>
  <c r="E258" i="14" s="1"/>
  <c r="I258" i="14" s="1"/>
  <c r="G243" i="15"/>
  <c r="K243" i="15" s="1"/>
  <c r="D243" i="15"/>
  <c r="E243" i="15" s="1"/>
  <c r="G258" i="14"/>
  <c r="K258" i="14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M243" i="15" l="1"/>
  <c r="L243" i="15"/>
  <c r="N243" i="15" s="1"/>
  <c r="F258" i="14"/>
  <c r="B259" i="14" s="1"/>
  <c r="D259" i="14" s="1"/>
  <c r="E259" i="14" s="1"/>
  <c r="I259" i="14" s="1"/>
  <c r="I243" i="15"/>
  <c r="F243" i="15"/>
  <c r="B244" i="15" s="1"/>
  <c r="M258" i="14"/>
  <c r="L258" i="14"/>
  <c r="N258" i="14" s="1"/>
  <c r="G259" i="14"/>
  <c r="K259" i="14" s="1"/>
  <c r="D225" i="12"/>
  <c r="E225" i="12" s="1"/>
  <c r="I225" i="12" s="1"/>
  <c r="N225" i="12"/>
  <c r="M225" i="12"/>
  <c r="F204" i="11"/>
  <c r="B205" i="11" s="1"/>
  <c r="L204" i="11"/>
  <c r="N204" i="11" s="1"/>
  <c r="M204" i="11"/>
  <c r="F259" i="14" l="1"/>
  <c r="B260" i="14" s="1"/>
  <c r="G260" i="14" s="1"/>
  <c r="K260" i="14" s="1"/>
  <c r="G244" i="15"/>
  <c r="K244" i="15" s="1"/>
  <c r="D244" i="15"/>
  <c r="E244" i="15" s="1"/>
  <c r="I244" i="15" s="1"/>
  <c r="M259" i="14"/>
  <c r="L259" i="14"/>
  <c r="N259" i="14" s="1"/>
  <c r="D260" i="14"/>
  <c r="E260" i="14" s="1"/>
  <c r="I260" i="14" s="1"/>
  <c r="F225" i="12"/>
  <c r="B226" i="12" s="1"/>
  <c r="G226" i="12" s="1"/>
  <c r="K226" i="12" s="1"/>
  <c r="D205" i="11"/>
  <c r="E205" i="11" s="1"/>
  <c r="I205" i="11" s="1"/>
  <c r="G205" i="11"/>
  <c r="K205" i="11" s="1"/>
  <c r="M244" i="15" l="1"/>
  <c r="L244" i="15"/>
  <c r="N244" i="15" s="1"/>
  <c r="F244" i="15"/>
  <c r="B245" i="15" s="1"/>
  <c r="D245" i="15" s="1"/>
  <c r="E245" i="15" s="1"/>
  <c r="F260" i="14"/>
  <c r="B261" i="14" s="1"/>
  <c r="L260" i="14"/>
  <c r="N260" i="14" s="1"/>
  <c r="M260" i="14"/>
  <c r="L226" i="12"/>
  <c r="N226" i="12" s="1"/>
  <c r="M226" i="12"/>
  <c r="D226" i="12"/>
  <c r="E226" i="12" s="1"/>
  <c r="I226" i="12" s="1"/>
  <c r="M205" i="11"/>
  <c r="L205" i="11"/>
  <c r="N205" i="11" s="1"/>
  <c r="F205" i="11"/>
  <c r="B206" i="11" s="1"/>
  <c r="F226" i="12" l="1"/>
  <c r="B227" i="12" s="1"/>
  <c r="G227" i="12" s="1"/>
  <c r="K227" i="12" s="1"/>
  <c r="L227" i="12" s="1"/>
  <c r="G245" i="15"/>
  <c r="K245" i="15" s="1"/>
  <c r="I245" i="15"/>
  <c r="F245" i="15"/>
  <c r="B246" i="15" s="1"/>
  <c r="D261" i="14"/>
  <c r="E261" i="14" s="1"/>
  <c r="I261" i="14" s="1"/>
  <c r="G261" i="14"/>
  <c r="K261" i="14" s="1"/>
  <c r="D227" i="12"/>
  <c r="E227" i="12" s="1"/>
  <c r="I227" i="12" s="1"/>
  <c r="G206" i="11"/>
  <c r="K206" i="11" s="1"/>
  <c r="D206" i="11"/>
  <c r="E206" i="11" s="1"/>
  <c r="I206" i="11" s="1"/>
  <c r="M245" i="15" l="1"/>
  <c r="L245" i="15"/>
  <c r="N245" i="15" s="1"/>
  <c r="G246" i="15"/>
  <c r="K246" i="15" s="1"/>
  <c r="D246" i="15"/>
  <c r="E246" i="15" s="1"/>
  <c r="F261" i="14"/>
  <c r="B262" i="14" s="1"/>
  <c r="D262" i="14" s="1"/>
  <c r="E262" i="14" s="1"/>
  <c r="I262" i="14" s="1"/>
  <c r="G262" i="14"/>
  <c r="K262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L246" i="15" l="1"/>
  <c r="N246" i="15" s="1"/>
  <c r="M246" i="15"/>
  <c r="F262" i="14"/>
  <c r="B263" i="14" s="1"/>
  <c r="G263" i="14" s="1"/>
  <c r="K263" i="14" s="1"/>
  <c r="I246" i="15"/>
  <c r="F246" i="15"/>
  <c r="B247" i="15" s="1"/>
  <c r="M262" i="14"/>
  <c r="L262" i="14"/>
  <c r="N262" i="14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D247" i="15" l="1"/>
  <c r="E247" i="15" s="1"/>
  <c r="G247" i="15"/>
  <c r="K247" i="15" s="1"/>
  <c r="F263" i="14"/>
  <c r="B264" i="14" s="1"/>
  <c r="L263" i="14"/>
  <c r="N263" i="14" s="1"/>
  <c r="M263" i="14"/>
  <c r="F228" i="12"/>
  <c r="B229" i="12" s="1"/>
  <c r="G229" i="12" s="1"/>
  <c r="K229" i="12" s="1"/>
  <c r="L229" i="12" s="1"/>
  <c r="D229" i="12"/>
  <c r="E229" i="12" s="1"/>
  <c r="M207" i="11"/>
  <c r="L207" i="11"/>
  <c r="N207" i="11" s="1"/>
  <c r="F207" i="11"/>
  <c r="B208" i="11" s="1"/>
  <c r="M247" i="15" l="1"/>
  <c r="L247" i="15"/>
  <c r="N247" i="15" s="1"/>
  <c r="I247" i="15"/>
  <c r="F247" i="15"/>
  <c r="B248" i="15" s="1"/>
  <c r="G264" i="14"/>
  <c r="K264" i="14" s="1"/>
  <c r="D264" i="14"/>
  <c r="E264" i="14" s="1"/>
  <c r="I264" i="14" s="1"/>
  <c r="I229" i="12"/>
  <c r="F229" i="12"/>
  <c r="B230" i="12" s="1"/>
  <c r="N229" i="12"/>
  <c r="M229" i="12"/>
  <c r="G208" i="11"/>
  <c r="K208" i="11" s="1"/>
  <c r="D208" i="11"/>
  <c r="E208" i="11" s="1"/>
  <c r="I208" i="11" s="1"/>
  <c r="G248" i="15" l="1"/>
  <c r="K248" i="15" s="1"/>
  <c r="D248" i="15"/>
  <c r="E248" i="15" s="1"/>
  <c r="I248" i="15" s="1"/>
  <c r="F264" i="14"/>
  <c r="B265" i="14" s="1"/>
  <c r="G265" i="14" s="1"/>
  <c r="K265" i="14" s="1"/>
  <c r="D265" i="14"/>
  <c r="E265" i="14" s="1"/>
  <c r="I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M248" i="15" l="1"/>
  <c r="L248" i="15"/>
  <c r="N248" i="15" s="1"/>
  <c r="F248" i="15"/>
  <c r="B249" i="15" s="1"/>
  <c r="F265" i="14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D249" i="15" l="1"/>
  <c r="E249" i="15" s="1"/>
  <c r="I249" i="15" s="1"/>
  <c r="G249" i="15"/>
  <c r="K249" i="15" s="1"/>
  <c r="F249" i="15"/>
  <c r="B250" i="15" s="1"/>
  <c r="D266" i="14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M249" i="15" l="1"/>
  <c r="L249" i="15"/>
  <c r="N249" i="15" s="1"/>
  <c r="G250" i="15"/>
  <c r="K250" i="15" s="1"/>
  <c r="D250" i="15"/>
  <c r="E250" i="15" s="1"/>
  <c r="M266" i="14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L250" i="15" l="1"/>
  <c r="N250" i="15" s="1"/>
  <c r="M250" i="15"/>
  <c r="F250" i="15"/>
  <c r="B251" i="15" s="1"/>
  <c r="I250" i="15"/>
  <c r="F267" i="14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D251" i="15" l="1"/>
  <c r="E251" i="15" s="1"/>
  <c r="G251" i="15"/>
  <c r="K251" i="15" s="1"/>
  <c r="G268" i="14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M251" i="15" l="1"/>
  <c r="L251" i="15"/>
  <c r="N251" i="15" s="1"/>
  <c r="I251" i="15"/>
  <c r="F251" i="15"/>
  <c r="B252" i="15" s="1"/>
  <c r="F268" i="14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G252" i="15" l="1"/>
  <c r="K252" i="15" s="1"/>
  <c r="D252" i="15"/>
  <c r="E252" i="15" s="1"/>
  <c r="I252" i="15" s="1"/>
  <c r="G269" i="14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M252" i="15" l="1"/>
  <c r="L252" i="15"/>
  <c r="N252" i="15" s="1"/>
  <c r="F252" i="15"/>
  <c r="B253" i="15" s="1"/>
  <c r="F269" i="14"/>
  <c r="B270" i="14" s="1"/>
  <c r="G270" i="14"/>
  <c r="K270" i="14" s="1"/>
  <c r="D270" i="14"/>
  <c r="E270" i="14" s="1"/>
  <c r="I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G253" i="15" l="1"/>
  <c r="K253" i="15" s="1"/>
  <c r="D253" i="15"/>
  <c r="E253" i="15" s="1"/>
  <c r="I253" i="15" s="1"/>
  <c r="F270" i="14"/>
  <c r="B271" i="14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M253" i="15" l="1"/>
  <c r="L253" i="15"/>
  <c r="N253" i="15" s="1"/>
  <c r="F253" i="15"/>
  <c r="B254" i="15" s="1"/>
  <c r="D254" i="15" s="1"/>
  <c r="E254" i="15" s="1"/>
  <c r="G271" i="14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G254" i="15" l="1"/>
  <c r="K254" i="15" s="1"/>
  <c r="I254" i="15"/>
  <c r="F254" i="15"/>
  <c r="B255" i="15" s="1"/>
  <c r="F271" i="14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L254" i="15" l="1"/>
  <c r="N254" i="15" s="1"/>
  <c r="M254" i="15"/>
  <c r="G255" i="15"/>
  <c r="K255" i="15" s="1"/>
  <c r="D255" i="15"/>
  <c r="E255" i="15" s="1"/>
  <c r="D272" i="14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M255" i="15" l="1"/>
  <c r="L255" i="15"/>
  <c r="N255" i="15" s="1"/>
  <c r="I255" i="15"/>
  <c r="F255" i="15"/>
  <c r="B256" i="15" s="1"/>
  <c r="M272" i="14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G256" i="15" l="1"/>
  <c r="K256" i="15" s="1"/>
  <c r="D256" i="15"/>
  <c r="E256" i="15" s="1"/>
  <c r="I256" i="15" s="1"/>
  <c r="F273" i="14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M256" i="15" l="1"/>
  <c r="L256" i="15"/>
  <c r="N256" i="15" s="1"/>
  <c r="F256" i="15"/>
  <c r="B257" i="15" s="1"/>
  <c r="G257" i="15" s="1"/>
  <c r="K257" i="15" s="1"/>
  <c r="D257" i="15"/>
  <c r="E257" i="15" s="1"/>
  <c r="G274" i="14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M257" i="15" l="1"/>
  <c r="L257" i="15"/>
  <c r="N257" i="15" s="1"/>
  <c r="I257" i="15"/>
  <c r="F257" i="15"/>
  <c r="B258" i="15" s="1"/>
  <c r="F274" i="14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G258" i="15" l="1"/>
  <c r="K258" i="15" s="1"/>
  <c r="D258" i="15"/>
  <c r="E258" i="15" s="1"/>
  <c r="D275" i="14"/>
  <c r="E275" i="14" s="1"/>
  <c r="I275" i="14" s="1"/>
  <c r="G275" i="14"/>
  <c r="K275" i="14" s="1"/>
  <c r="M238" i="12"/>
  <c r="L238" i="12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L258" i="15" l="1"/>
  <c r="N258" i="15" s="1"/>
  <c r="M258" i="15"/>
  <c r="I258" i="15"/>
  <c r="F258" i="15"/>
  <c r="B259" i="15" s="1"/>
  <c r="F275" i="14"/>
  <c r="B276" i="14" s="1"/>
  <c r="G276" i="14" s="1"/>
  <c r="K276" i="14" s="1"/>
  <c r="D276" i="14"/>
  <c r="E276" i="14" s="1"/>
  <c r="I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F276" i="14" l="1"/>
  <c r="B277" i="14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D277" i="14" l="1"/>
  <c r="E277" i="14" s="1"/>
  <c r="I277" i="14" s="1"/>
  <c r="G277" i="14"/>
  <c r="K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F277" i="14" l="1"/>
  <c r="B278" i="14" s="1"/>
  <c r="G278" i="14" s="1"/>
  <c r="K278" i="14" s="1"/>
  <c r="D278" i="14"/>
  <c r="E278" i="14" s="1"/>
  <c r="I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F278" i="14" l="1"/>
  <c r="B279" i="14" s="1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D279" i="14" l="1"/>
  <c r="E279" i="14" s="1"/>
  <c r="I279" i="14" s="1"/>
  <c r="G279" i="14"/>
  <c r="K279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F279" i="14" l="1"/>
  <c r="B280" i="14" s="1"/>
  <c r="D280" i="14" s="1"/>
  <c r="E280" i="14" s="1"/>
  <c r="I280" i="14" s="1"/>
  <c r="M279" i="14"/>
  <c r="L279" i="14"/>
  <c r="N279" i="14" s="1"/>
  <c r="G280" i="14"/>
  <c r="K280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F280" i="14" l="1"/>
  <c r="B281" i="14" s="1"/>
  <c r="D281" i="14" s="1"/>
  <c r="E281" i="14" s="1"/>
  <c r="I281" i="14" s="1"/>
  <c r="L280" i="14"/>
  <c r="N280" i="14" s="1"/>
  <c r="M280" i="14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G281" i="14" l="1"/>
  <c r="K281" i="14" s="1"/>
  <c r="M281" i="14" s="1"/>
  <c r="F281" i="14"/>
  <c r="B282" i="14" s="1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L281" i="14" l="1"/>
  <c r="N281" i="14" s="1"/>
  <c r="L282" i="14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L283" i="14" l="1"/>
  <c r="N283" i="14" s="1"/>
  <c r="M283" i="14"/>
  <c r="D284" i="14"/>
  <c r="E284" i="14" s="1"/>
  <c r="I284" i="14" s="1"/>
  <c r="G284" i="14"/>
  <c r="K284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F284" i="14" l="1"/>
  <c r="B285" i="14" s="1"/>
  <c r="D285" i="14" s="1"/>
  <c r="E285" i="14" s="1"/>
  <c r="I285" i="14" s="1"/>
  <c r="L284" i="14"/>
  <c r="N284" i="14" s="1"/>
  <c r="M284" i="14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G285" i="14" l="1"/>
  <c r="K285" i="14" s="1"/>
  <c r="M285" i="14" s="1"/>
  <c r="F285" i="14"/>
  <c r="B286" i="14" s="1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L285" i="14" l="1"/>
  <c r="N285" i="14" s="1"/>
  <c r="L286" i="14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L287" i="14" l="1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G248" i="12"/>
  <c r="K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F248" i="12" l="1"/>
  <c r="B249" i="12" s="1"/>
  <c r="G249" i="12" s="1"/>
  <c r="K249" i="12" s="1"/>
  <c r="L288" i="14"/>
  <c r="N288" i="14" s="1"/>
  <c r="M288" i="14"/>
  <c r="G289" i="14"/>
  <c r="K289" i="14" s="1"/>
  <c r="D289" i="14"/>
  <c r="E289" i="14" s="1"/>
  <c r="I289" i="14" s="1"/>
  <c r="L248" i="12"/>
  <c r="N248" i="12" s="1"/>
  <c r="M248" i="12"/>
  <c r="L249" i="12"/>
  <c r="N249" i="12" s="1"/>
  <c r="D249" i="12"/>
  <c r="E249" i="12" s="1"/>
  <c r="F249" i="12" s="1"/>
  <c r="B250" i="12" s="1"/>
  <c r="G250" i="12" s="1"/>
  <c r="K250" i="12" s="1"/>
  <c r="L250" i="12" s="1"/>
  <c r="M249" i="12"/>
  <c r="D250" i="12"/>
  <c r="E250" i="12" s="1"/>
  <c r="F250" i="12" s="1"/>
  <c r="B251" i="12" s="1"/>
  <c r="G251" i="12" s="1"/>
  <c r="K251" i="12" s="1"/>
  <c r="L251" i="12" s="1"/>
  <c r="N250" i="12"/>
  <c r="G228" i="11"/>
  <c r="K228" i="11" s="1"/>
  <c r="M228" i="11" s="1"/>
  <c r="F228" i="11"/>
  <c r="B229" i="11" s="1"/>
  <c r="F289" i="14" l="1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90" i="14" l="1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L290" i="14" l="1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L291" i="14" l="1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L292" i="14" l="1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L293" i="14" l="1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L294" i="14" l="1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D295" i="14" l="1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L295" i="14" l="1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I296" i="14" l="1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G297" i="14" l="1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F297" i="14" l="1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D298" i="14" l="1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L298" i="14" l="1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G299" i="14" l="1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F299" i="14" l="1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D300" i="14" l="1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L300" i="14" l="1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G301" i="14" l="1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F301" i="14" l="1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D302" i="14" l="1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L302" i="14" l="1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D303" i="14" l="1"/>
  <c r="E303" i="14" s="1"/>
  <c r="I303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F303" i="14" l="1"/>
  <c r="B304" i="14" s="1"/>
  <c r="D304" i="14" s="1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G304" i="14" l="1"/>
  <c r="K304" i="14" s="1"/>
  <c r="L304" i="14" s="1"/>
  <c r="N304" i="14" s="1"/>
  <c r="I304" i="14"/>
  <c r="F304" i="14"/>
  <c r="B305" i="14" s="1"/>
  <c r="M304" i="14"/>
  <c r="G264" i="12"/>
  <c r="K264" i="12" s="1"/>
  <c r="L264" i="12" s="1"/>
  <c r="D264" i="12"/>
  <c r="E264" i="12" s="1"/>
  <c r="D242" i="11"/>
  <c r="E242" i="11" s="1"/>
  <c r="I242" i="11" s="1"/>
  <c r="G242" i="11"/>
  <c r="K242" i="11" s="1"/>
  <c r="D305" i="14" l="1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F305" i="14" l="1"/>
  <c r="B306" i="14" s="1"/>
  <c r="D306" i="14" s="1"/>
  <c r="E306" i="14" s="1"/>
  <c r="I306" i="14" s="1"/>
  <c r="G306" i="14"/>
  <c r="K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L243" i="11"/>
  <c r="N243" i="11" s="1"/>
  <c r="M243" i="11"/>
  <c r="F243" i="11" l="1"/>
  <c r="B244" i="11" s="1"/>
  <c r="F306" i="14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L307" i="14" l="1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D308" i="14" l="1"/>
  <c r="E308" i="14" s="1"/>
  <c r="I308" i="14" s="1"/>
  <c r="G308" i="14"/>
  <c r="K308" i="14" s="1"/>
  <c r="I266" i="12"/>
  <c r="F266" i="12"/>
  <c r="B267" i="12" s="1"/>
  <c r="N266" i="12"/>
  <c r="M266" i="12"/>
  <c r="G245" i="11"/>
  <c r="K245" i="11" s="1"/>
  <c r="D245" i="11"/>
  <c r="E245" i="11" s="1"/>
  <c r="I245" i="11" s="1"/>
  <c r="F308" i="14" l="1"/>
  <c r="B309" i="14" s="1"/>
  <c r="G309" i="14" s="1"/>
  <c r="K309" i="14" s="1"/>
  <c r="L308" i="14"/>
  <c r="N308" i="14" s="1"/>
  <c r="M308" i="14"/>
  <c r="G267" i="12"/>
  <c r="K267" i="12" s="1"/>
  <c r="L267" i="12" s="1"/>
  <c r="D267" i="12"/>
  <c r="E267" i="12" s="1"/>
  <c r="F245" i="11"/>
  <c r="B246" i="11" s="1"/>
  <c r="L245" i="11"/>
  <c r="N245" i="11" s="1"/>
  <c r="M245" i="11"/>
  <c r="D309" i="14" l="1"/>
  <c r="E309" i="14" s="1"/>
  <c r="I309" i="14" s="1"/>
  <c r="L309" i="14"/>
  <c r="N309" i="14" s="1"/>
  <c r="M309" i="14"/>
  <c r="I267" i="12"/>
  <c r="F267" i="12"/>
  <c r="B268" i="12" s="1"/>
  <c r="N267" i="12"/>
  <c r="M267" i="12"/>
  <c r="D246" i="11"/>
  <c r="E246" i="11" s="1"/>
  <c r="I246" i="11" s="1"/>
  <c r="G246" i="11"/>
  <c r="K246" i="11" s="1"/>
  <c r="F309" i="14" l="1"/>
  <c r="B310" i="14" s="1"/>
  <c r="G310" i="14" s="1"/>
  <c r="K310" i="14" s="1"/>
  <c r="D310" i="14"/>
  <c r="E310" i="14" s="1"/>
  <c r="I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F310" i="14" l="1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D311" i="14" l="1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M311" i="14" l="1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F312" i="14" l="1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D313" i="14" l="1"/>
  <c r="E313" i="14" s="1"/>
  <c r="I313" i="14" s="1"/>
  <c r="G313" i="14"/>
  <c r="K313" i="14" s="1"/>
  <c r="I270" i="12"/>
  <c r="F270" i="12"/>
  <c r="B271" i="12" s="1"/>
  <c r="N270" i="12"/>
  <c r="M270" i="12"/>
  <c r="F249" i="11"/>
  <c r="B250" i="11" s="1"/>
  <c r="L249" i="11"/>
  <c r="N249" i="11" s="1"/>
  <c r="M249" i="11"/>
  <c r="F313" i="14" l="1"/>
  <c r="B314" i="14" s="1"/>
  <c r="G314" i="14" s="1"/>
  <c r="K314" i="14" s="1"/>
  <c r="M313" i="14"/>
  <c r="L313" i="14"/>
  <c r="N313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314" i="14" l="1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G315" i="14" l="1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F315" i="14" l="1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D316" i="14" l="1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L316" i="14" l="1"/>
  <c r="N316" i="14" s="1"/>
  <c r="M316" i="14"/>
  <c r="D317" i="14"/>
  <c r="E317" i="14" s="1"/>
  <c r="I317" i="14" s="1"/>
  <c r="G317" i="14"/>
  <c r="K317" i="14" s="1"/>
  <c r="F317" i="14"/>
  <c r="B318" i="14" s="1"/>
  <c r="F274" i="12"/>
  <c r="B275" i="12" s="1"/>
  <c r="G275" i="12" s="1"/>
  <c r="K275" i="12" s="1"/>
  <c r="N274" i="12"/>
  <c r="M274" i="12"/>
  <c r="M252" i="11"/>
  <c r="L252" i="11"/>
  <c r="N252" i="11" s="1"/>
  <c r="F252" i="11"/>
  <c r="B253" i="11" s="1"/>
  <c r="M317" i="14" l="1"/>
  <c r="L317" i="14"/>
  <c r="N317" i="14" s="1"/>
  <c r="D318" i="14"/>
  <c r="E318" i="14" s="1"/>
  <c r="I318" i="14" s="1"/>
  <c r="G318" i="14"/>
  <c r="K318" i="14" s="1"/>
  <c r="F318" i="14"/>
  <c r="B319" i="14" s="1"/>
  <c r="L275" i="12"/>
  <c r="N275" i="12" s="1"/>
  <c r="M275" i="12"/>
  <c r="D275" i="12"/>
  <c r="E275" i="12" s="1"/>
  <c r="I275" i="12" s="1"/>
  <c r="G253" i="11"/>
  <c r="K253" i="11" s="1"/>
  <c r="D253" i="11"/>
  <c r="E253" i="11" s="1"/>
  <c r="I253" i="11" s="1"/>
  <c r="M318" i="14" l="1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M319" i="14" l="1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D320" i="14" l="1"/>
  <c r="E320" i="14" s="1"/>
  <c r="I320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F320" i="14" l="1"/>
  <c r="B321" i="14" s="1"/>
  <c r="G321" i="14" s="1"/>
  <c r="K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D321" i="14" l="1"/>
  <c r="E321" i="14" s="1"/>
  <c r="I321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F321" i="14" l="1"/>
  <c r="B322" i="14" s="1"/>
  <c r="G322" i="14" s="1"/>
  <c r="K322" i="14" s="1"/>
  <c r="D322" i="14"/>
  <c r="E322" i="14" s="1"/>
  <c r="I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F322" i="14" l="1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323" i="14" l="1"/>
  <c r="E323" i="14" s="1"/>
  <c r="I323" i="14" s="1"/>
  <c r="G323" i="14"/>
  <c r="K323" i="14" s="1"/>
  <c r="I279" i="12"/>
  <c r="F279" i="12"/>
  <c r="B280" i="12" s="1"/>
  <c r="N279" i="12"/>
  <c r="M279" i="12"/>
  <c r="G257" i="11"/>
  <c r="K257" i="11" s="1"/>
  <c r="D257" i="11"/>
  <c r="E257" i="11" s="1"/>
  <c r="I257" i="11" s="1"/>
  <c r="F323" i="14" l="1"/>
  <c r="B324" i="14" s="1"/>
  <c r="G324" i="14" s="1"/>
  <c r="K324" i="14" s="1"/>
  <c r="M323" i="14"/>
  <c r="L323" i="14"/>
  <c r="N323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F324" i="14" l="1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D325" i="14" l="1"/>
  <c r="E325" i="14" s="1"/>
  <c r="I325" i="14" s="1"/>
  <c r="G325" i="14"/>
  <c r="K325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F325" i="14" l="1"/>
  <c r="B326" i="14" s="1"/>
  <c r="G326" i="14" s="1"/>
  <c r="K326" i="14" s="1"/>
  <c r="M325" i="14"/>
  <c r="L325" i="14"/>
  <c r="N325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F326" i="14" l="1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327" i="14" l="1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M327" i="14" l="1"/>
  <c r="L327" i="14"/>
  <c r="N327" i="14" s="1"/>
  <c r="F327" i="14"/>
  <c r="B328" i="14" s="1"/>
  <c r="D283" i="12"/>
  <c r="E283" i="12" s="1"/>
  <c r="N283" i="12"/>
  <c r="M283" i="12"/>
  <c r="I283" i="12"/>
  <c r="F283" i="12"/>
  <c r="B284" i="12" s="1"/>
  <c r="M260" i="11"/>
  <c r="L260" i="11"/>
  <c r="N260" i="11" s="1"/>
  <c r="F260" i="11"/>
  <c r="B261" i="11" s="1"/>
  <c r="G328" i="14" l="1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F328" i="14" l="1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329" i="14" l="1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329" i="14" l="1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G330" i="14" l="1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F330" i="14" l="1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331" i="14" l="1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331" i="14" l="1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G332" i="14" l="1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F332" i="14" l="1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D333" i="14" l="1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M333" i="14" l="1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F334" i="14" l="1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G335" i="14" l="1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F335" i="14" l="1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D336" i="14" l="1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M336" i="14" l="1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D337" i="14" l="1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M337" i="14" l="1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338" i="14" l="1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339" i="14" l="1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339" i="14" l="1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M340" i="14" l="1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D341" i="14" l="1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M341" i="14" l="1"/>
  <c r="L341" i="14"/>
  <c r="N341" i="14" s="1"/>
  <c r="D342" i="14"/>
  <c r="E342" i="14" s="1"/>
  <c r="I342" i="14" s="1"/>
  <c r="G342" i="14"/>
  <c r="K342" i="14" s="1"/>
  <c r="I296" i="12"/>
  <c r="F296" i="12"/>
  <c r="B297" i="12" s="1"/>
  <c r="N296" i="12"/>
  <c r="M296" i="12"/>
  <c r="D273" i="11"/>
  <c r="E273" i="11" s="1"/>
  <c r="I273" i="11" s="1"/>
  <c r="G273" i="11"/>
  <c r="K273" i="11" s="1"/>
  <c r="F342" i="14" l="1"/>
  <c r="B343" i="14" s="1"/>
  <c r="G343" i="14" s="1"/>
  <c r="K343" i="14" s="1"/>
  <c r="M342" i="14"/>
  <c r="L342" i="14"/>
  <c r="N342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F343" i="14" l="1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D344" i="14" l="1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M344" i="14" l="1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F345" i="14" l="1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D346" i="14" l="1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M346" i="14" l="1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F347" i="14" l="1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D348" i="14" l="1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M348" i="14" l="1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D350" i="14" l="1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M350" i="14" l="1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G303" i="12" l="1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D280" i="11" l="1"/>
  <c r="E280" i="11" s="1"/>
  <c r="I280" i="11" s="1"/>
  <c r="I303" i="12"/>
  <c r="F303" i="12"/>
  <c r="B304" i="12" s="1"/>
  <c r="N303" i="12"/>
  <c r="M303" i="12"/>
  <c r="L280" i="11"/>
  <c r="N280" i="11" s="1"/>
  <c r="M280" i="11"/>
  <c r="F280" i="11" l="1"/>
  <c r="B281" i="11" s="1"/>
  <c r="D281" i="11" s="1"/>
  <c r="E281" i="11" s="1"/>
  <c r="I281" i="11" s="1"/>
  <c r="G304" i="12"/>
  <c r="K304" i="12" s="1"/>
  <c r="L304" i="12" s="1"/>
  <c r="D304" i="12"/>
  <c r="E304" i="12" s="1"/>
  <c r="G281" i="11" l="1"/>
  <c r="K281" i="11" s="1"/>
  <c r="M281" i="11" s="1"/>
  <c r="I304" i="12"/>
  <c r="F304" i="12"/>
  <c r="B305" i="12" s="1"/>
  <c r="N304" i="12"/>
  <c r="M304" i="12"/>
  <c r="F281" i="11"/>
  <c r="B282" i="11" s="1"/>
  <c r="L281" i="11" l="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I305" i="12" l="1"/>
  <c r="F305" i="12"/>
  <c r="B306" i="12" s="1"/>
  <c r="N305" i="12"/>
  <c r="M305" i="12"/>
  <c r="F282" i="11"/>
  <c r="B283" i="11" s="1"/>
  <c r="L282" i="11"/>
  <c r="N282" i="11" s="1"/>
  <c r="M282" i="11"/>
  <c r="G306" i="12" l="1"/>
  <c r="K306" i="12" s="1"/>
  <c r="L306" i="12" s="1"/>
  <c r="D306" i="12"/>
  <c r="E306" i="12" s="1"/>
  <c r="D283" i="11"/>
  <c r="E283" i="11" s="1"/>
  <c r="I283" i="11" s="1"/>
  <c r="G283" i="11"/>
  <c r="K283" i="11" s="1"/>
  <c r="I306" i="12" l="1"/>
  <c r="F306" i="12"/>
  <c r="B307" i="12" s="1"/>
  <c r="N306" i="12"/>
  <c r="M306" i="12"/>
  <c r="M283" i="11"/>
  <c r="L283" i="11"/>
  <c r="N283" i="11" s="1"/>
  <c r="F283" i="11"/>
  <c r="B284" i="11" s="1"/>
  <c r="G307" i="12" l="1"/>
  <c r="K307" i="12" s="1"/>
  <c r="L307" i="12" s="1"/>
  <c r="D307" i="12"/>
  <c r="E307" i="12" s="1"/>
  <c r="G284" i="11"/>
  <c r="K284" i="11" s="1"/>
  <c r="D284" i="11"/>
  <c r="E284" i="11" s="1"/>
  <c r="I284" i="11" s="1"/>
  <c r="I307" i="12" l="1"/>
  <c r="F307" i="12"/>
  <c r="B308" i="12" s="1"/>
  <c r="N307" i="12"/>
  <c r="M307" i="12"/>
  <c r="F284" i="11"/>
  <c r="B285" i="11" s="1"/>
  <c r="L284" i="11"/>
  <c r="N284" i="11" s="1"/>
  <c r="M284" i="11"/>
  <c r="G308" i="12" l="1"/>
  <c r="K308" i="12" s="1"/>
  <c r="L308" i="12" s="1"/>
  <c r="D308" i="12"/>
  <c r="E308" i="12" s="1"/>
  <c r="D285" i="11"/>
  <c r="E285" i="11" s="1"/>
  <c r="I285" i="11" s="1"/>
  <c r="G285" i="11"/>
  <c r="K285" i="11" s="1"/>
  <c r="I308" i="12" l="1"/>
  <c r="F308" i="12"/>
  <c r="B309" i="12" s="1"/>
  <c r="N308" i="12"/>
  <c r="M308" i="12"/>
  <c r="M285" i="11"/>
  <c r="L285" i="11"/>
  <c r="N285" i="11" s="1"/>
  <c r="F285" i="11"/>
  <c r="B286" i="11" s="1"/>
  <c r="D309" i="12" l="1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N309" i="12" l="1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I310" i="12" l="1"/>
  <c r="F310" i="12"/>
  <c r="B311" i="12" s="1"/>
  <c r="N310" i="12"/>
  <c r="M310" i="12"/>
  <c r="D287" i="11"/>
  <c r="E287" i="11" s="1"/>
  <c r="I287" i="11" s="1"/>
  <c r="G287" i="11"/>
  <c r="K287" i="11" s="1"/>
  <c r="D311" i="12" l="1"/>
  <c r="E311" i="12" s="1"/>
  <c r="I311" i="12" s="1"/>
  <c r="G311" i="12"/>
  <c r="K311" i="12" s="1"/>
  <c r="L311" i="12" s="1"/>
  <c r="M287" i="11"/>
  <c r="L287" i="11"/>
  <c r="N287" i="11" s="1"/>
  <c r="F287" i="11"/>
  <c r="B288" i="11" s="1"/>
  <c r="F311" i="12" l="1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D312" i="12" l="1"/>
  <c r="E312" i="12" s="1"/>
  <c r="F312" i="12" s="1"/>
  <c r="B313" i="12" s="1"/>
  <c r="N312" i="12"/>
  <c r="M312" i="12"/>
  <c r="F288" i="11"/>
  <c r="B289" i="11" s="1"/>
  <c r="L288" i="11"/>
  <c r="N288" i="11" s="1"/>
  <c r="M288" i="11"/>
  <c r="I312" i="12" l="1"/>
  <c r="G313" i="12"/>
  <c r="K313" i="12" s="1"/>
  <c r="L313" i="12" s="1"/>
  <c r="D313" i="12"/>
  <c r="E313" i="12" s="1"/>
  <c r="D289" i="11"/>
  <c r="E289" i="11" s="1"/>
  <c r="I289" i="11" s="1"/>
  <c r="G289" i="11"/>
  <c r="K289" i="11" s="1"/>
  <c r="I313" i="12" l="1"/>
  <c r="F313" i="12"/>
  <c r="B314" i="12" s="1"/>
  <c r="N313" i="12"/>
  <c r="M313" i="12"/>
  <c r="M289" i="11"/>
  <c r="L289" i="11"/>
  <c r="N289" i="11" s="1"/>
  <c r="F289" i="11"/>
  <c r="B290" i="11" s="1"/>
  <c r="G314" i="12" l="1"/>
  <c r="K314" i="12" s="1"/>
  <c r="L314" i="12" s="1"/>
  <c r="D314" i="12"/>
  <c r="E314" i="12" s="1"/>
  <c r="G290" i="11"/>
  <c r="K290" i="11" s="1"/>
  <c r="D290" i="11"/>
  <c r="E290" i="11" s="1"/>
  <c r="I290" i="11" s="1"/>
  <c r="I314" i="12" l="1"/>
  <c r="F314" i="12"/>
  <c r="B315" i="12" s="1"/>
  <c r="N314" i="12"/>
  <c r="M314" i="12"/>
  <c r="F290" i="11"/>
  <c r="B291" i="11" s="1"/>
  <c r="L290" i="11"/>
  <c r="N290" i="11" s="1"/>
  <c r="M290" i="11"/>
  <c r="G315" i="12" l="1"/>
  <c r="K315" i="12" s="1"/>
  <c r="L315" i="12" s="1"/>
  <c r="D315" i="12"/>
  <c r="E315" i="12" s="1"/>
  <c r="D291" i="11"/>
  <c r="E291" i="11" s="1"/>
  <c r="I291" i="11" s="1"/>
  <c r="G291" i="11"/>
  <c r="K291" i="11" s="1"/>
  <c r="I315" i="12" l="1"/>
  <c r="F315" i="12"/>
  <c r="B316" i="12" s="1"/>
  <c r="N315" i="12"/>
  <c r="M315" i="12"/>
  <c r="M291" i="11"/>
  <c r="L291" i="11"/>
  <c r="N291" i="11" s="1"/>
  <c r="F291" i="11"/>
  <c r="B292" i="11" s="1"/>
  <c r="G316" i="12" l="1"/>
  <c r="K316" i="12" s="1"/>
  <c r="L316" i="12" s="1"/>
  <c r="D316" i="12"/>
  <c r="E316" i="12" s="1"/>
  <c r="G292" i="11"/>
  <c r="K292" i="11" s="1"/>
  <c r="D292" i="11"/>
  <c r="E292" i="11" s="1"/>
  <c r="I292" i="11" s="1"/>
  <c r="I316" i="12" l="1"/>
  <c r="F316" i="12"/>
  <c r="B317" i="12" s="1"/>
  <c r="N316" i="12"/>
  <c r="M316" i="12"/>
  <c r="F292" i="11"/>
  <c r="B293" i="11" s="1"/>
  <c r="L292" i="11"/>
  <c r="N292" i="11" s="1"/>
  <c r="M292" i="11"/>
  <c r="D317" i="12" l="1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N317" i="12" l="1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F318" i="12" l="1"/>
  <c r="B319" i="12" s="1"/>
  <c r="I318" i="12"/>
  <c r="N318" i="12"/>
  <c r="M318" i="12"/>
  <c r="G294" i="11"/>
  <c r="K294" i="11" s="1"/>
  <c r="D294" i="11"/>
  <c r="E294" i="11" s="1"/>
  <c r="I294" i="11" s="1"/>
  <c r="G319" i="12" l="1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G320" i="12" l="1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L320" i="12" l="1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L321" i="12" l="1"/>
  <c r="N321" i="12" s="1"/>
  <c r="M321" i="12"/>
  <c r="I321" i="12"/>
  <c r="F321" i="12"/>
  <c r="B322" i="12" s="1"/>
  <c r="G296" i="11"/>
  <c r="K296" i="11" s="1"/>
  <c r="D296" i="11"/>
  <c r="E296" i="11" s="1"/>
  <c r="I296" i="11" s="1"/>
  <c r="G322" i="12" l="1"/>
  <c r="K322" i="12" s="1"/>
  <c r="L322" i="12" s="1"/>
  <c r="D322" i="12"/>
  <c r="E322" i="12" s="1"/>
  <c r="F296" i="11"/>
  <c r="B297" i="11" s="1"/>
  <c r="L296" i="11"/>
  <c r="N296" i="11" s="1"/>
  <c r="M296" i="11"/>
  <c r="E7" i="15" l="1"/>
  <c r="G7" i="15"/>
  <c r="I322" i="12"/>
  <c r="F322" i="12"/>
  <c r="B323" i="12" s="1"/>
  <c r="N322" i="12"/>
  <c r="M322" i="12"/>
  <c r="D297" i="11"/>
  <c r="E297" i="11" s="1"/>
  <c r="I297" i="11" s="1"/>
  <c r="G297" i="11"/>
  <c r="K297" i="11" s="1"/>
  <c r="G323" i="12" l="1"/>
  <c r="K323" i="12" s="1"/>
  <c r="L323" i="12" s="1"/>
  <c r="D323" i="12"/>
  <c r="E323" i="12" s="1"/>
  <c r="M297" i="11"/>
  <c r="L297" i="11"/>
  <c r="N297" i="11" s="1"/>
  <c r="F297" i="11"/>
  <c r="B298" i="11" s="1"/>
  <c r="F323" i="12" l="1"/>
  <c r="B324" i="12" s="1"/>
  <c r="I323" i="12"/>
  <c r="N323" i="12"/>
  <c r="M323" i="12"/>
  <c r="D298" i="11"/>
  <c r="E298" i="11" s="1"/>
  <c r="I298" i="11" s="1"/>
  <c r="G298" i="11"/>
  <c r="K298" i="11" s="1"/>
  <c r="G324" i="12" l="1"/>
  <c r="K324" i="12" s="1"/>
  <c r="L324" i="12" s="1"/>
  <c r="D324" i="12"/>
  <c r="E324" i="12" s="1"/>
  <c r="I324" i="12" s="1"/>
  <c r="M298" i="11"/>
  <c r="L298" i="11"/>
  <c r="N298" i="11" s="1"/>
  <c r="F298" i="11"/>
  <c r="B299" i="11" s="1"/>
  <c r="F324" i="12" l="1"/>
  <c r="B325" i="12" s="1"/>
  <c r="N324" i="12"/>
  <c r="M324" i="12"/>
  <c r="G299" i="11"/>
  <c r="K299" i="11" s="1"/>
  <c r="D299" i="11"/>
  <c r="E299" i="11" s="1"/>
  <c r="I299" i="11" s="1"/>
  <c r="G325" i="12" l="1"/>
  <c r="K325" i="12" s="1"/>
  <c r="L325" i="12" s="1"/>
  <c r="D325" i="12"/>
  <c r="E325" i="12" s="1"/>
  <c r="F299" i="11"/>
  <c r="B300" i="11" s="1"/>
  <c r="L299" i="11"/>
  <c r="N299" i="11" s="1"/>
  <c r="M299" i="11"/>
  <c r="I325" i="12" l="1"/>
  <c r="F325" i="12"/>
  <c r="B326" i="12" s="1"/>
  <c r="N325" i="12"/>
  <c r="M325" i="12"/>
  <c r="D300" i="11"/>
  <c r="E300" i="11" s="1"/>
  <c r="I300" i="11" s="1"/>
  <c r="G300" i="11"/>
  <c r="K300" i="11" s="1"/>
  <c r="G326" i="12" l="1"/>
  <c r="K326" i="12" s="1"/>
  <c r="L326" i="12" s="1"/>
  <c r="D326" i="12"/>
  <c r="E326" i="12" s="1"/>
  <c r="M300" i="11"/>
  <c r="L300" i="11"/>
  <c r="N300" i="11" s="1"/>
  <c r="F300" i="11"/>
  <c r="B301" i="11" s="1"/>
  <c r="I326" i="12" l="1"/>
  <c r="F326" i="12"/>
  <c r="B327" i="12" s="1"/>
  <c r="N326" i="12"/>
  <c r="M326" i="12"/>
  <c r="G301" i="11"/>
  <c r="K301" i="11" s="1"/>
  <c r="D301" i="11"/>
  <c r="E301" i="11" s="1"/>
  <c r="I301" i="11" s="1"/>
  <c r="D327" i="12" l="1"/>
  <c r="E327" i="12" s="1"/>
  <c r="I327" i="12" s="1"/>
  <c r="G327" i="12"/>
  <c r="K327" i="12" s="1"/>
  <c r="L327" i="12" s="1"/>
  <c r="F301" i="11"/>
  <c r="B302" i="11" s="1"/>
  <c r="L301" i="11"/>
  <c r="N301" i="11" s="1"/>
  <c r="M301" i="11"/>
  <c r="F327" i="12" l="1"/>
  <c r="B328" i="12" s="1"/>
  <c r="G328" i="12" s="1"/>
  <c r="K328" i="12" s="1"/>
  <c r="N327" i="12"/>
  <c r="M327" i="12"/>
  <c r="D302" i="11"/>
  <c r="E302" i="11" s="1"/>
  <c r="I302" i="11" s="1"/>
  <c r="G302" i="11"/>
  <c r="K302" i="11" s="1"/>
  <c r="L328" i="12" l="1"/>
  <c r="N328" i="12" s="1"/>
  <c r="D328" i="12"/>
  <c r="E328" i="12" s="1"/>
  <c r="I328" i="12" s="1"/>
  <c r="M328" i="12"/>
  <c r="M302" i="11"/>
  <c r="L302" i="11"/>
  <c r="N302" i="11" s="1"/>
  <c r="F302" i="11"/>
  <c r="B303" i="11" s="1"/>
  <c r="F328" i="12" l="1"/>
  <c r="B329" i="12" s="1"/>
  <c r="G329" i="12" s="1"/>
  <c r="K329" i="12" s="1"/>
  <c r="L329" i="12" s="1"/>
  <c r="G303" i="11"/>
  <c r="K303" i="11" s="1"/>
  <c r="D303" i="11"/>
  <c r="E303" i="11" s="1"/>
  <c r="I303" i="11" s="1"/>
  <c r="D329" i="12" l="1"/>
  <c r="E329" i="12" s="1"/>
  <c r="I329" i="12" s="1"/>
  <c r="N329" i="12"/>
  <c r="M329" i="12"/>
  <c r="F303" i="11"/>
  <c r="B304" i="11" s="1"/>
  <c r="L303" i="11"/>
  <c r="N303" i="11" s="1"/>
  <c r="M303" i="11"/>
  <c r="F329" i="12" l="1"/>
  <c r="B330" i="12" s="1"/>
  <c r="G330" i="12" s="1"/>
  <c r="K330" i="12" s="1"/>
  <c r="L330" i="12" s="1"/>
  <c r="D304" i="11"/>
  <c r="E304" i="11" s="1"/>
  <c r="I304" i="11" s="1"/>
  <c r="G304" i="11"/>
  <c r="K304" i="11" s="1"/>
  <c r="D330" i="12" l="1"/>
  <c r="E330" i="12" s="1"/>
  <c r="I330" i="12" s="1"/>
  <c r="N330" i="12"/>
  <c r="M330" i="12"/>
  <c r="M304" i="11"/>
  <c r="L304" i="11"/>
  <c r="N304" i="11" s="1"/>
  <c r="F304" i="11"/>
  <c r="B305" i="11" s="1"/>
  <c r="F330" i="12" l="1"/>
  <c r="B331" i="12" s="1"/>
  <c r="D331" i="12" s="1"/>
  <c r="E331" i="12" s="1"/>
  <c r="I331" i="12" s="1"/>
  <c r="G305" i="11"/>
  <c r="K305" i="11" s="1"/>
  <c r="D305" i="11"/>
  <c r="E305" i="11" s="1"/>
  <c r="I305" i="11" s="1"/>
  <c r="G331" i="12" l="1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M331" i="12" l="1"/>
  <c r="F332" i="12"/>
  <c r="B333" i="12" s="1"/>
  <c r="D333" i="12" s="1"/>
  <c r="E333" i="12" s="1"/>
  <c r="G333" i="12"/>
  <c r="K333" i="12" s="1"/>
  <c r="L333" i="12" s="1"/>
  <c r="N332" i="12"/>
  <c r="M332" i="12"/>
  <c r="D306" i="11"/>
  <c r="E306" i="11" s="1"/>
  <c r="I306" i="11" s="1"/>
  <c r="G306" i="11"/>
  <c r="K306" i="11" s="1"/>
  <c r="I333" i="12" l="1"/>
  <c r="F333" i="12"/>
  <c r="B334" i="12" s="1"/>
  <c r="N333" i="12"/>
  <c r="M333" i="12"/>
  <c r="G334" i="12"/>
  <c r="K334" i="12" s="1"/>
  <c r="L334" i="12" s="1"/>
  <c r="D334" i="12"/>
  <c r="E334" i="12" s="1"/>
  <c r="M306" i="11"/>
  <c r="L306" i="11"/>
  <c r="N306" i="11" s="1"/>
  <c r="F306" i="11"/>
  <c r="B307" i="11" s="1"/>
  <c r="I334" i="12" l="1"/>
  <c r="F334" i="12"/>
  <c r="B335" i="12" s="1"/>
  <c r="N334" i="12"/>
  <c r="M334" i="12"/>
  <c r="G307" i="11"/>
  <c r="K307" i="11" s="1"/>
  <c r="D307" i="11"/>
  <c r="E307" i="11" s="1"/>
  <c r="I307" i="11" s="1"/>
  <c r="D335" i="12" l="1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N335" i="12" l="1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N336" i="12" l="1"/>
  <c r="M336" i="12"/>
  <c r="I336" i="12"/>
  <c r="F336" i="12"/>
  <c r="B337" i="12" s="1"/>
  <c r="M308" i="11"/>
  <c r="L308" i="11"/>
  <c r="N308" i="11" s="1"/>
  <c r="F308" i="11"/>
  <c r="B309" i="11" s="1"/>
  <c r="G337" i="12" l="1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F337" i="12" l="1"/>
  <c r="B338" i="12" s="1"/>
  <c r="G338" i="12" s="1"/>
  <c r="K338" i="12" s="1"/>
  <c r="N337" i="12"/>
  <c r="M337" i="12"/>
  <c r="F309" i="11"/>
  <c r="B310" i="11" s="1"/>
  <c r="L309" i="11"/>
  <c r="N309" i="11" s="1"/>
  <c r="M309" i="11"/>
  <c r="L338" i="12" l="1"/>
  <c r="N338" i="12" s="1"/>
  <c r="M338" i="12"/>
  <c r="D338" i="12"/>
  <c r="E338" i="12" s="1"/>
  <c r="I338" i="12" s="1"/>
  <c r="D310" i="11"/>
  <c r="E310" i="11" s="1"/>
  <c r="I310" i="11" s="1"/>
  <c r="G310" i="11"/>
  <c r="K310" i="11" s="1"/>
  <c r="F338" i="12" l="1"/>
  <c r="B339" i="12" s="1"/>
  <c r="G339" i="12" s="1"/>
  <c r="K339" i="12" s="1"/>
  <c r="L339" i="12" s="1"/>
  <c r="N339" i="12" s="1"/>
  <c r="M310" i="11"/>
  <c r="L310" i="11"/>
  <c r="N310" i="11" s="1"/>
  <c r="F310" i="11"/>
  <c r="B311" i="11" s="1"/>
  <c r="M339" i="12" l="1"/>
  <c r="D339" i="12"/>
  <c r="E339" i="12" s="1"/>
  <c r="I339" i="12" s="1"/>
  <c r="F339" i="12"/>
  <c r="B340" i="12" s="1"/>
  <c r="G340" i="12" s="1"/>
  <c r="K340" i="12" s="1"/>
  <c r="L340" i="12" s="1"/>
  <c r="G311" i="11"/>
  <c r="K311" i="11" s="1"/>
  <c r="D311" i="11"/>
  <c r="E311" i="11" s="1"/>
  <c r="I311" i="11" s="1"/>
  <c r="D340" i="12" l="1"/>
  <c r="E340" i="12" s="1"/>
  <c r="I340" i="12" s="1"/>
  <c r="N340" i="12"/>
  <c r="M340" i="12"/>
  <c r="F311" i="11"/>
  <c r="B312" i="11" s="1"/>
  <c r="L311" i="11"/>
  <c r="N311" i="11" s="1"/>
  <c r="M311" i="11"/>
  <c r="F340" i="12" l="1"/>
  <c r="B341" i="12" s="1"/>
  <c r="G341" i="12" s="1"/>
  <c r="K341" i="12" s="1"/>
  <c r="L341" i="12" s="1"/>
  <c r="D312" i="11"/>
  <c r="E312" i="11" s="1"/>
  <c r="I312" i="11" s="1"/>
  <c r="G312" i="11"/>
  <c r="K312" i="11" s="1"/>
  <c r="D341" i="12" l="1"/>
  <c r="E341" i="12" s="1"/>
  <c r="I341" i="12" s="1"/>
  <c r="M341" i="12"/>
  <c r="N341" i="12"/>
  <c r="M312" i="11"/>
  <c r="L312" i="11"/>
  <c r="N312" i="11" s="1"/>
  <c r="F312" i="11"/>
  <c r="B313" i="11" s="1"/>
  <c r="F341" i="12" l="1"/>
  <c r="B342" i="12" s="1"/>
  <c r="G342" i="12" s="1"/>
  <c r="K342" i="12" s="1"/>
  <c r="L342" i="12" s="1"/>
  <c r="G313" i="11"/>
  <c r="K313" i="11" s="1"/>
  <c r="D313" i="11"/>
  <c r="E313" i="11" s="1"/>
  <c r="I313" i="11" s="1"/>
  <c r="D342" i="12" l="1"/>
  <c r="E342" i="12" s="1"/>
  <c r="I342" i="12" s="1"/>
  <c r="N342" i="12"/>
  <c r="M342" i="12"/>
  <c r="F313" i="11"/>
  <c r="B314" i="11" s="1"/>
  <c r="L313" i="11"/>
  <c r="N313" i="11" s="1"/>
  <c r="M313" i="11"/>
  <c r="F342" i="12" l="1"/>
  <c r="B343" i="12" s="1"/>
  <c r="G343" i="12" s="1"/>
  <c r="K343" i="12" s="1"/>
  <c r="L343" i="12" s="1"/>
  <c r="D314" i="11"/>
  <c r="E314" i="11" s="1"/>
  <c r="I314" i="11" s="1"/>
  <c r="G314" i="11"/>
  <c r="K314" i="11" s="1"/>
  <c r="D343" i="12" l="1"/>
  <c r="E343" i="12" s="1"/>
  <c r="I343" i="12" s="1"/>
  <c r="M343" i="12"/>
  <c r="N343" i="12"/>
  <c r="M314" i="11"/>
  <c r="L314" i="11"/>
  <c r="N314" i="11" s="1"/>
  <c r="F314" i="11"/>
  <c r="B315" i="11" s="1"/>
  <c r="F343" i="12" l="1"/>
  <c r="B344" i="12" s="1"/>
  <c r="G344" i="12" s="1"/>
  <c r="K344" i="12" s="1"/>
  <c r="L344" i="12" s="1"/>
  <c r="G315" i="11"/>
  <c r="K315" i="11" s="1"/>
  <c r="D315" i="11"/>
  <c r="E315" i="11" s="1"/>
  <c r="I315" i="11" s="1"/>
  <c r="D344" i="12" l="1"/>
  <c r="E344" i="12" s="1"/>
  <c r="I344" i="12" s="1"/>
  <c r="N344" i="12"/>
  <c r="M344" i="12"/>
  <c r="F315" i="11"/>
  <c r="B316" i="11" s="1"/>
  <c r="L315" i="11"/>
  <c r="N315" i="11" s="1"/>
  <c r="M315" i="11"/>
  <c r="F344" i="12" l="1"/>
  <c r="B345" i="12" s="1"/>
  <c r="G345" i="12" s="1"/>
  <c r="K345" i="12" s="1"/>
  <c r="L345" i="12" s="1"/>
  <c r="D316" i="11"/>
  <c r="E316" i="11" s="1"/>
  <c r="I316" i="11" s="1"/>
  <c r="G316" i="11"/>
  <c r="K316" i="11" s="1"/>
  <c r="D345" i="12" l="1"/>
  <c r="E345" i="12" s="1"/>
  <c r="I345" i="12" s="1"/>
  <c r="M345" i="12"/>
  <c r="N345" i="12"/>
  <c r="M316" i="11"/>
  <c r="L316" i="11"/>
  <c r="N316" i="11" s="1"/>
  <c r="F316" i="11"/>
  <c r="B317" i="11" s="1"/>
  <c r="F345" i="12" l="1"/>
  <c r="B346" i="12" s="1"/>
  <c r="G346" i="12" s="1"/>
  <c r="K346" i="12" s="1"/>
  <c r="L346" i="12" s="1"/>
  <c r="G317" i="11"/>
  <c r="K317" i="11" s="1"/>
  <c r="D317" i="11"/>
  <c r="E317" i="11" s="1"/>
  <c r="I317" i="11" s="1"/>
  <c r="D346" i="12" l="1"/>
  <c r="E346" i="12" s="1"/>
  <c r="I346" i="12" s="1"/>
  <c r="N346" i="12"/>
  <c r="M346" i="12"/>
  <c r="F317" i="11"/>
  <c r="B318" i="11" s="1"/>
  <c r="L317" i="11"/>
  <c r="N317" i="11" s="1"/>
  <c r="M317" i="11"/>
  <c r="F346" i="12" l="1"/>
  <c r="B347" i="12" s="1"/>
  <c r="G347" i="12" s="1"/>
  <c r="K347" i="12" s="1"/>
  <c r="L347" i="12" s="1"/>
  <c r="D318" i="11"/>
  <c r="E318" i="11" s="1"/>
  <c r="I318" i="11" s="1"/>
  <c r="G318" i="11"/>
  <c r="K318" i="11" s="1"/>
  <c r="D347" i="12" l="1"/>
  <c r="E347" i="12" s="1"/>
  <c r="I347" i="12" s="1"/>
  <c r="M347" i="12"/>
  <c r="N347" i="12"/>
  <c r="M318" i="11"/>
  <c r="L318" i="11"/>
  <c r="N318" i="11" s="1"/>
  <c r="F318" i="11"/>
  <c r="B319" i="11" s="1"/>
  <c r="F347" i="12" l="1"/>
  <c r="B348" i="12" s="1"/>
  <c r="G348" i="12" s="1"/>
  <c r="K348" i="12" s="1"/>
  <c r="L348" i="12" s="1"/>
  <c r="G319" i="11"/>
  <c r="K319" i="11" s="1"/>
  <c r="D319" i="11"/>
  <c r="E319" i="11" s="1"/>
  <c r="I319" i="11" s="1"/>
  <c r="D348" i="12" l="1"/>
  <c r="E348" i="12" s="1"/>
  <c r="I348" i="12" s="1"/>
  <c r="N348" i="12"/>
  <c r="M348" i="12"/>
  <c r="F319" i="11"/>
  <c r="B320" i="11" s="1"/>
  <c r="L319" i="11"/>
  <c r="N319" i="11" s="1"/>
  <c r="M319" i="11"/>
  <c r="F348" i="12" l="1"/>
  <c r="B349" i="12" s="1"/>
  <c r="G349" i="12" s="1"/>
  <c r="K349" i="12" s="1"/>
  <c r="L349" i="12" s="1"/>
  <c r="D320" i="11"/>
  <c r="E320" i="11" s="1"/>
  <c r="I320" i="11" s="1"/>
  <c r="G320" i="11"/>
  <c r="K320" i="11" s="1"/>
  <c r="D349" i="12" l="1"/>
  <c r="E349" i="12" s="1"/>
  <c r="I349" i="12" s="1"/>
  <c r="M349" i="12"/>
  <c r="N349" i="12"/>
  <c r="M320" i="11"/>
  <c r="L320" i="11"/>
  <c r="N320" i="11" s="1"/>
  <c r="F320" i="11"/>
  <c r="B321" i="11" s="1"/>
  <c r="F349" i="12" l="1"/>
  <c r="B350" i="12" s="1"/>
  <c r="G350" i="12" s="1"/>
  <c r="K350" i="12" s="1"/>
  <c r="L350" i="12" s="1"/>
  <c r="G321" i="11"/>
  <c r="K321" i="11" s="1"/>
  <c r="D321" i="11"/>
  <c r="E321" i="11" s="1"/>
  <c r="I321" i="11" s="1"/>
  <c r="D350" i="12" l="1"/>
  <c r="E350" i="12" s="1"/>
  <c r="I350" i="12" s="1"/>
  <c r="N350" i="12"/>
  <c r="M350" i="12"/>
  <c r="F321" i="11"/>
  <c r="B322" i="11" s="1"/>
  <c r="L321" i="11"/>
  <c r="N321" i="11" s="1"/>
  <c r="M321" i="11"/>
  <c r="F350" i="12" l="1"/>
  <c r="B351" i="12" s="1"/>
  <c r="G351" i="12" s="1"/>
  <c r="K351" i="12" s="1"/>
  <c r="L351" i="12" s="1"/>
  <c r="D322" i="11"/>
  <c r="E322" i="11" s="1"/>
  <c r="I322" i="11" s="1"/>
  <c r="G322" i="11"/>
  <c r="K322" i="11" s="1"/>
  <c r="D351" i="12" l="1"/>
  <c r="E351" i="12" s="1"/>
  <c r="I351" i="12" s="1"/>
  <c r="M351" i="12"/>
  <c r="N351" i="12"/>
  <c r="M322" i="11"/>
  <c r="L322" i="11"/>
  <c r="N322" i="11" s="1"/>
  <c r="F322" i="11"/>
  <c r="B323" i="11" s="1"/>
  <c r="F351" i="12" l="1"/>
  <c r="B352" i="12" s="1"/>
  <c r="G352" i="12" s="1"/>
  <c r="K352" i="12" s="1"/>
  <c r="G323" i="11"/>
  <c r="K323" i="11" s="1"/>
  <c r="D323" i="11"/>
  <c r="E323" i="11" s="1"/>
  <c r="I323" i="11" s="1"/>
  <c r="L352" i="12" l="1"/>
  <c r="N352" i="12" s="1"/>
  <c r="M352" i="12"/>
  <c r="D352" i="12"/>
  <c r="E352" i="12" s="1"/>
  <c r="I352" i="12" s="1"/>
  <c r="F323" i="11"/>
  <c r="B324" i="11" s="1"/>
  <c r="L323" i="11"/>
  <c r="N323" i="11" s="1"/>
  <c r="M323" i="11"/>
  <c r="F352" i="12" l="1"/>
  <c r="B353" i="12" s="1"/>
  <c r="D353" i="12" s="1"/>
  <c r="E353" i="12" s="1"/>
  <c r="I353" i="12" s="1"/>
  <c r="D324" i="11"/>
  <c r="E324" i="11" s="1"/>
  <c r="I324" i="11" s="1"/>
  <c r="G324" i="11"/>
  <c r="K324" i="11" s="1"/>
  <c r="G353" i="12" l="1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L353" i="12" l="1"/>
  <c r="N353" i="12" s="1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D355" i="12" l="1"/>
  <c r="E355" i="12" s="1"/>
  <c r="I355" i="12" s="1"/>
  <c r="F325" i="11"/>
  <c r="B326" i="11" s="1"/>
  <c r="L325" i="11"/>
  <c r="N325" i="11" s="1"/>
  <c r="M325" i="11"/>
  <c r="M355" i="12" l="1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56" i="12" l="1"/>
  <c r="E356" i="12" s="1"/>
  <c r="I356" i="12" s="1"/>
  <c r="M326" i="11"/>
  <c r="L326" i="11"/>
  <c r="N326" i="11" s="1"/>
  <c r="F326" i="11"/>
  <c r="B327" i="11" s="1"/>
  <c r="N356" i="12" l="1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57" i="12" l="1"/>
  <c r="E357" i="12" s="1"/>
  <c r="I357" i="12" s="1"/>
  <c r="F327" i="11"/>
  <c r="B328" i="11" s="1"/>
  <c r="L327" i="11"/>
  <c r="N327" i="11" s="1"/>
  <c r="M327" i="11"/>
  <c r="F357" i="12" l="1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D358" i="12" l="1"/>
  <c r="E358" i="12" s="1"/>
  <c r="I358" i="12" s="1"/>
  <c r="N358" i="12"/>
  <c r="M358" i="12"/>
  <c r="M328" i="11"/>
  <c r="L328" i="11"/>
  <c r="N328" i="11" s="1"/>
  <c r="F328" i="11"/>
  <c r="B329" i="11" s="1"/>
  <c r="F358" i="12" l="1"/>
  <c r="B359" i="12" s="1"/>
  <c r="G329" i="11"/>
  <c r="K329" i="11" s="1"/>
  <c r="D329" i="11"/>
  <c r="E329" i="11" s="1"/>
  <c r="I329" i="11" s="1"/>
  <c r="D359" i="12" l="1"/>
  <c r="E359" i="12" s="1"/>
  <c r="I359" i="12" s="1"/>
  <c r="G359" i="12"/>
  <c r="K359" i="12" s="1"/>
  <c r="F329" i="11"/>
  <c r="B330" i="11" s="1"/>
  <c r="L329" i="11"/>
  <c r="N329" i="11" s="1"/>
  <c r="M329" i="11"/>
  <c r="L359" i="12" l="1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D360" i="12" l="1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61" i="12" l="1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F361" i="12" l="1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D362" i="12" l="1"/>
  <c r="E362" i="12" s="1"/>
  <c r="I362" i="12" s="1"/>
  <c r="N362" i="12"/>
  <c r="M362" i="12"/>
  <c r="D332" i="11"/>
  <c r="E332" i="11" s="1"/>
  <c r="I332" i="11" s="1"/>
  <c r="G332" i="11"/>
  <c r="K332" i="11" s="1"/>
  <c r="F362" i="12" l="1"/>
  <c r="B363" i="12" s="1"/>
  <c r="G363" i="12" s="1"/>
  <c r="K363" i="12" s="1"/>
  <c r="L363" i="12" s="1"/>
  <c r="M332" i="11"/>
  <c r="L332" i="11"/>
  <c r="N332" i="11" s="1"/>
  <c r="F332" i="11"/>
  <c r="B333" i="11" s="1"/>
  <c r="D363" i="12" l="1"/>
  <c r="E363" i="12" s="1"/>
  <c r="I363" i="12" s="1"/>
  <c r="M363" i="12"/>
  <c r="N363" i="12"/>
  <c r="G333" i="11"/>
  <c r="K333" i="11" s="1"/>
  <c r="D333" i="11"/>
  <c r="E333" i="11" s="1"/>
  <c r="I333" i="11" s="1"/>
  <c r="F363" i="12" l="1"/>
  <c r="B364" i="12" s="1"/>
  <c r="G364" i="12" s="1"/>
  <c r="K364" i="12" s="1"/>
  <c r="F333" i="11"/>
  <c r="B334" i="11" s="1"/>
  <c r="L333" i="11"/>
  <c r="N333" i="11" s="1"/>
  <c r="M333" i="11"/>
  <c r="L364" i="12" l="1"/>
  <c r="N364" i="12" s="1"/>
  <c r="M364" i="12"/>
  <c r="D364" i="12"/>
  <c r="E364" i="12" s="1"/>
  <c r="I364" i="12" s="1"/>
  <c r="D334" i="11"/>
  <c r="E334" i="11" s="1"/>
  <c r="I334" i="11" s="1"/>
  <c r="G334" i="11"/>
  <c r="K334" i="11" s="1"/>
  <c r="F364" i="12" l="1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G365" i="12" l="1"/>
  <c r="K365" i="12" s="1"/>
  <c r="L365" i="12" s="1"/>
  <c r="I365" i="12"/>
  <c r="F365" i="12"/>
  <c r="B366" i="12" s="1"/>
  <c r="G366" i="12" s="1"/>
  <c r="K366" i="12" s="1"/>
  <c r="L366" i="12" s="1"/>
  <c r="N365" i="12"/>
  <c r="D335" i="11"/>
  <c r="E335" i="11" s="1"/>
  <c r="L335" i="11"/>
  <c r="N335" i="11" s="1"/>
  <c r="M335" i="11"/>
  <c r="D366" i="12" l="1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D367" i="12" l="1"/>
  <c r="E367" i="12" s="1"/>
  <c r="I367" i="12" s="1"/>
  <c r="D336" i="11"/>
  <c r="E336" i="11" s="1"/>
  <c r="G336" i="11"/>
  <c r="K336" i="11" s="1"/>
  <c r="F367" i="12" l="1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D368" i="12" l="1"/>
  <c r="E368" i="12" s="1"/>
  <c r="I368" i="12" s="1"/>
  <c r="N368" i="12"/>
  <c r="M368" i="12"/>
  <c r="G337" i="11"/>
  <c r="K337" i="11" s="1"/>
  <c r="D337" i="11"/>
  <c r="E337" i="11" s="1"/>
  <c r="I337" i="11" s="1"/>
  <c r="F368" i="12" l="1"/>
  <c r="B369" i="12" s="1"/>
  <c r="F337" i="11"/>
  <c r="B338" i="11" s="1"/>
  <c r="M337" i="11"/>
  <c r="L337" i="11"/>
  <c r="N337" i="11" s="1"/>
  <c r="D369" i="12" l="1"/>
  <c r="E369" i="12" s="1"/>
  <c r="I369" i="12" s="1"/>
  <c r="G369" i="12"/>
  <c r="K369" i="12" s="1"/>
  <c r="G338" i="11"/>
  <c r="K338" i="11" s="1"/>
  <c r="D338" i="11"/>
  <c r="E338" i="11" s="1"/>
  <c r="I338" i="11" s="1"/>
  <c r="L369" i="12" l="1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70" i="12" l="1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L370" i="12" l="1"/>
  <c r="N370" i="12" s="1"/>
  <c r="D371" i="12"/>
  <c r="E371" i="12" s="1"/>
  <c r="I371" i="12" s="1"/>
  <c r="M370" i="12"/>
  <c r="N371" i="12"/>
  <c r="M371" i="12"/>
  <c r="F339" i="11"/>
  <c r="B340" i="11" s="1"/>
  <c r="F371" i="12" l="1"/>
  <c r="B372" i="12" s="1"/>
  <c r="G372" i="12" s="1"/>
  <c r="K372" i="12" s="1"/>
  <c r="L372" i="12" s="1"/>
  <c r="D340" i="11"/>
  <c r="E340" i="11" s="1"/>
  <c r="I340" i="11" s="1"/>
  <c r="G340" i="11"/>
  <c r="K340" i="11" s="1"/>
  <c r="D372" i="12" l="1"/>
  <c r="E372" i="12" s="1"/>
  <c r="I372" i="12" s="1"/>
  <c r="M372" i="12"/>
  <c r="N372" i="12"/>
  <c r="M340" i="11"/>
  <c r="L340" i="11"/>
  <c r="N340" i="11" s="1"/>
  <c r="F340" i="11"/>
  <c r="B341" i="11" s="1"/>
  <c r="F372" i="12" l="1"/>
  <c r="B373" i="12" s="1"/>
  <c r="G373" i="12" s="1"/>
  <c r="K373" i="12" s="1"/>
  <c r="L373" i="12" s="1"/>
  <c r="G341" i="11"/>
  <c r="K341" i="11" s="1"/>
  <c r="D341" i="11"/>
  <c r="E341" i="11" s="1"/>
  <c r="I341" i="11" s="1"/>
  <c r="D373" i="12" l="1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F373" i="12" l="1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D374" i="12" l="1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D375" i="12" l="1"/>
  <c r="E375" i="12" s="1"/>
  <c r="I375" i="12" s="1"/>
  <c r="I343" i="11"/>
  <c r="F343" i="11"/>
  <c r="B344" i="11" s="1"/>
  <c r="M343" i="11"/>
  <c r="L343" i="11"/>
  <c r="N343" i="11" s="1"/>
  <c r="F375" i="12" l="1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D376" i="12" l="1"/>
  <c r="E376" i="12" s="1"/>
  <c r="I376" i="12" s="1"/>
  <c r="L344" i="11"/>
  <c r="N344" i="11" s="1"/>
  <c r="M344" i="11"/>
  <c r="F344" i="11"/>
  <c r="B345" i="11" s="1"/>
  <c r="M376" i="12" l="1"/>
  <c r="N376" i="12"/>
  <c r="F376" i="12"/>
  <c r="B377" i="12" s="1"/>
  <c r="G377" i="12" s="1"/>
  <c r="K377" i="12" s="1"/>
  <c r="L377" i="12" s="1"/>
  <c r="E7" i="11"/>
  <c r="G7" i="11"/>
  <c r="D377" i="12" l="1"/>
  <c r="E377" i="12" s="1"/>
  <c r="I377" i="12" s="1"/>
  <c r="F377" i="12" l="1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D378" i="12" l="1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M378" i="12" l="1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I11" i="10" l="1"/>
  <c r="D379" i="12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F379" i="12" l="1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D380" i="12" l="1"/>
  <c r="E380" i="12" s="1"/>
  <c r="I380" i="12" s="1"/>
  <c r="M13" i="10"/>
  <c r="N13" i="10"/>
  <c r="I13" i="10"/>
  <c r="D14" i="10"/>
  <c r="E14" i="10" s="1"/>
  <c r="G14" i="10"/>
  <c r="K14" i="10" s="1"/>
  <c r="L14" i="10" s="1"/>
  <c r="F380" i="12" l="1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D381" i="12" l="1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F381" i="12" l="1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382" i="12" l="1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J11" i="8" l="1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11" i="7" l="1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84" i="12" l="1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E11" i="6" l="1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D385" i="12" l="1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85" i="12" l="1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D386" i="12" l="1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M386" i="12" l="1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D387" i="12" l="1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F387" i="12" l="1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D388" i="12" l="1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M388" i="12" l="1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D18" i="8" l="1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G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389" i="12" l="1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F18" i="7" l="1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D19" i="7" l="1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F19" i="7"/>
  <c r="B20" i="7" s="1"/>
  <c r="G20" i="7" s="1"/>
  <c r="K20" i="7" s="1"/>
  <c r="L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91" i="12" l="1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391" i="12" l="1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L21" i="8" l="1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D22" i="8" l="1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F393" i="12" l="1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D394" i="12" l="1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M394" i="12" l="1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95" i="12" l="1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F395" i="12" l="1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F24" i="7" l="1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D26" i="8" l="1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F26" i="8"/>
  <c r="B27" i="8" s="1"/>
  <c r="G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I25" i="7" l="1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G26" i="7" l="1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D28" i="8" l="1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G27" i="7" l="1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E28" i="7" s="1"/>
  <c r="K29" i="8"/>
  <c r="L29" i="8" s="1"/>
  <c r="D29" i="8"/>
  <c r="E29" i="8" s="1"/>
  <c r="I29" i="8" s="1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I27" i="7" l="1"/>
  <c r="I28" i="7" s="1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D30" i="8" l="1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D400" i="12" l="1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M400" i="12" l="1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D32" i="8" l="1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M31" i="7" l="1"/>
  <c r="D31" i="7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I31" i="7" l="1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D34" i="8" l="1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I32" i="7" l="1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G33" i="7" l="1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D36" i="8" l="1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G34" i="7" l="1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I34" i="7" l="1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D38" i="8" l="1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I35" i="7" l="1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G36" i="7" l="1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D40" i="8" l="1"/>
  <c r="E40" i="8" s="1"/>
  <c r="I40" i="8" s="1"/>
  <c r="G40" i="8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G37" i="7" l="1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I37" i="7" l="1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2" i="8" l="1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I38" i="7" l="1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39" i="7" l="1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D44" i="8" l="1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F44" i="8"/>
  <c r="B45" i="8" s="1"/>
  <c r="G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G40" i="7" l="1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I40" i="7" l="1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D46" i="8" l="1"/>
  <c r="E46" i="8" s="1"/>
  <c r="I46" i="8" s="1"/>
  <c r="G46" i="8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6" i="8" l="1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2" i="7" l="1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D48" i="8" l="1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G43" i="7" l="1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I43" i="7" l="1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D50" i="8" l="1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I44" i="7" l="1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G45" i="7" l="1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D52" i="8" l="1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G46" i="7" l="1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I46" i="7" l="1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N418" i="12" l="1"/>
  <c r="L418" i="12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N419" i="12" l="1"/>
  <c r="L419" i="12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8" i="7" l="1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G420" i="12" l="1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L421" i="12" l="1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I49" i="7" l="1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22" i="12" l="1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L423" i="12" l="1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51" i="7" l="1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D60" i="8" l="1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L424" i="12" l="1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I52" i="7" l="1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L426" i="12" l="1"/>
  <c r="N426" i="12" s="1"/>
  <c r="D62" i="8"/>
  <c r="E62" i="8" s="1"/>
  <c r="I62" i="8" s="1"/>
  <c r="G62" i="8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I53" i="7" l="1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D427" i="12" l="1"/>
  <c r="E427" i="12" s="1"/>
  <c r="I427" i="12" s="1"/>
  <c r="L427" i="12"/>
  <c r="N427" i="12" s="1"/>
  <c r="G54" i="7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D64" i="8" l="1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G55" i="7" l="1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L429" i="12" l="1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66" i="8" l="1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L431" i="12" l="1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F431" i="12" l="1"/>
  <c r="B432" i="12" s="1"/>
  <c r="D432" i="12" s="1"/>
  <c r="E432" i="12" s="1"/>
  <c r="I432" i="12" s="1"/>
  <c r="G57" i="7"/>
  <c r="K57" i="7" s="1"/>
  <c r="D57" i="7"/>
  <c r="E57" i="7" s="1"/>
  <c r="G432" i="12"/>
  <c r="K432" i="12" s="1"/>
  <c r="L432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F432" i="12" l="1"/>
  <c r="B433" i="12" s="1"/>
  <c r="G433" i="12" s="1"/>
  <c r="K433" i="12" s="1"/>
  <c r="L433" i="12" s="1"/>
  <c r="D68" i="8"/>
  <c r="E68" i="8" s="1"/>
  <c r="I68" i="8" s="1"/>
  <c r="G68" i="8"/>
  <c r="F57" i="7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58" i="7" l="1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G59" i="7"/>
  <c r="K59" i="7" s="1"/>
  <c r="L59" i="7" s="1"/>
  <c r="N59" i="7" s="1"/>
  <c r="N68" i="8"/>
  <c r="K69" i="8"/>
  <c r="L69" i="8" s="1"/>
  <c r="D69" i="8"/>
  <c r="E69" i="8" s="1"/>
  <c r="I69" i="8" s="1"/>
  <c r="I58" i="7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I59" i="7" l="1"/>
  <c r="F59" i="7"/>
  <c r="B60" i="7" s="1"/>
  <c r="G60" i="7" s="1"/>
  <c r="K60" i="7" s="1"/>
  <c r="L60" i="7" s="1"/>
  <c r="M59" i="7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D70" i="8" l="1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35" i="12" l="1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F435" i="12" l="1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D72" i="8" l="1"/>
  <c r="E72" i="8" s="1"/>
  <c r="I72" i="8" s="1"/>
  <c r="G72" i="8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436" i="12" l="1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D437" i="12" l="1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D74" i="8" l="1"/>
  <c r="E74" i="8" s="1"/>
  <c r="I74" i="8" s="1"/>
  <c r="G74" i="8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8" i="12" l="1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8" i="12" l="1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D76" i="8" l="1"/>
  <c r="E76" i="8" s="1"/>
  <c r="I76" i="8" s="1"/>
  <c r="G76" i="8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9" i="12" l="1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D440" i="12" l="1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D78" i="8" l="1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D441" i="12" l="1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F441" i="12" l="1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D80" i="8" l="1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442" i="12" l="1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D443" i="12" l="1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D82" i="8" l="1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D444" i="12" l="1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444" i="12" l="1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84" i="8" l="1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F445" i="12" l="1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D446" i="12" l="1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D86" i="8" l="1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D447" i="12" l="1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F447" i="12" l="1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D88" i="8" l="1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G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448" i="12" l="1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D449" i="12" l="1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D90" i="8" l="1"/>
  <c r="E90" i="8" s="1"/>
  <c r="I90" i="8" s="1"/>
  <c r="G90" i="8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D450" i="12" l="1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F450" i="12" l="1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D92" i="8" l="1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G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N451" i="12" l="1"/>
  <c r="L451" i="12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52" i="12" l="1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D94" i="8" l="1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D453" i="12" l="1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N453" i="12" l="1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D96" i="8" l="1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N454" i="12" l="1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G455" i="12" l="1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98" i="8" l="1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G456" i="12" l="1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I456" i="12" l="1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D100" i="8" l="1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L83" i="7" l="1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G458" i="12" l="1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D102" i="8" l="1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G459" i="12" l="1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N459" i="12" l="1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D104" i="8" l="1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N460" i="12" l="1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61" i="12" l="1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D106" i="8" l="1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G462" i="12" l="1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N462" i="12" l="1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D108" i="8" l="1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F108" i="8" l="1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G464" i="12" l="1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110" i="8" l="1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110" i="8" l="1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G111" i="8" l="1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L111" i="8" l="1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D112" i="8" l="1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D113" i="8" l="1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D114" i="8" l="1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G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8" i="12" l="1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N468" i="12" l="1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D116" i="8" l="1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G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N469" i="12" l="1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D470" i="12" l="1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D118" i="8" l="1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G471" i="12" l="1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71" i="12" l="1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D472" i="12" l="1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G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F472" i="12" l="1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D473" i="12" l="1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F473" i="12" l="1"/>
  <c r="B474" i="12" s="1"/>
  <c r="G474" i="12" s="1"/>
  <c r="K474" i="12" s="1"/>
  <c r="D122" i="8"/>
  <c r="E122" i="8" s="1"/>
  <c r="I122" i="8" s="1"/>
  <c r="G122" i="8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D474" i="12" l="1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N475" i="12" l="1"/>
  <c r="L475" i="12"/>
  <c r="M475" i="12"/>
  <c r="D475" i="12"/>
  <c r="E475" i="12" s="1"/>
  <c r="I475" i="12" s="1"/>
  <c r="F475" i="12"/>
  <c r="B476" i="12" s="1"/>
  <c r="G476" i="12" s="1"/>
  <c r="K476" i="12" s="1"/>
  <c r="L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D476" i="12" l="1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F476" i="12" l="1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D125" i="8" l="1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F477" i="12" l="1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L478" i="12" l="1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F478" i="12" l="1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9" i="12" l="1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D480" i="12" l="1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F480" i="12" l="1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D129" i="8" l="1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F481" i="12" l="1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D482" i="12" l="1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F482" i="12" l="1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D483" i="12" l="1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3" i="12" l="1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4" i="12" l="1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D133" i="8" l="1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D485" i="12" l="1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5" i="12" l="1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D486" i="12" l="1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6" i="12" l="1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L487" i="12" l="1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F488" i="12" l="1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D137" i="8" l="1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L489" i="12" l="1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L490" i="12" l="1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D491" i="12" l="1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F491" i="12" l="1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D492" i="12" l="1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F492" i="12" l="1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D141" i="8" l="1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F493" i="12" l="1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D494" i="12" l="1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F494" i="12" l="1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5" i="12" l="1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5" i="12" l="1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G496" i="12" l="1"/>
  <c r="K496" i="12" s="1"/>
  <c r="M496" i="12" s="1"/>
  <c r="I496" i="12"/>
  <c r="F496" i="12"/>
  <c r="B497" i="12" s="1"/>
  <c r="D497" i="12" s="1"/>
  <c r="E497" i="12" s="1"/>
  <c r="G497" i="12"/>
  <c r="K497" i="12" s="1"/>
  <c r="L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L496" i="12" l="1"/>
  <c r="N496" i="12" s="1"/>
  <c r="D145" i="8"/>
  <c r="E145" i="8" s="1"/>
  <c r="I145" i="8" s="1"/>
  <c r="G145" i="8"/>
  <c r="I497" i="12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8" i="12" l="1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N498" i="12" l="1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9" i="12" l="1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N499" i="12" l="1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G500" i="12" l="1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I500" i="12" l="1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D149" i="8" l="1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I501" i="12" l="1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I125" i="7" s="1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L125" i="7" l="1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N502" i="12" l="1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G503" i="12" l="1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3" i="12" l="1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G504" i="12" l="1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D153" i="8" l="1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5" i="12" l="1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I505" i="12" l="1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6" i="12" l="1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I506" i="12" l="1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G507" i="12" l="1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I507" i="12" l="1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D157" i="8" l="1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I508" i="12" l="1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G509" i="12" l="1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I509" i="12" l="1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G510" i="12" l="1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I510" i="12" l="1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G511" i="12" l="1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D161" i="8" l="1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2" l="1"/>
  <c r="K512" i="12" s="1"/>
  <c r="L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N512" i="12" l="1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2" l="1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N513" i="12" l="1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G514" i="12" l="1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N514" i="12" l="1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D165" i="8" l="1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39" i="7" l="1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D516" i="12" l="1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F516" i="12" l="1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D517" i="12" l="1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7" i="12" l="1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G518" i="12" l="1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F518" i="12" l="1"/>
  <c r="B519" i="12" s="1"/>
  <c r="G519" i="12" s="1"/>
  <c r="K519" i="12" s="1"/>
  <c r="L519" i="12" s="1"/>
  <c r="D169" i="8"/>
  <c r="E169" i="8" s="1"/>
  <c r="I169" i="8" s="1"/>
  <c r="G169" i="8"/>
  <c r="D519" i="12"/>
  <c r="E519" i="12" s="1"/>
  <c r="I519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F519" i="12" l="1"/>
  <c r="B520" i="12" s="1"/>
  <c r="G520" i="12" s="1"/>
  <c r="K520" i="12" s="1"/>
  <c r="L520" i="12" s="1"/>
  <c r="L143" i="7"/>
  <c r="N143" i="7" s="1"/>
  <c r="M143" i="7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N520" i="12" l="1"/>
  <c r="M520" i="12"/>
  <c r="F520" i="12"/>
  <c r="B521" i="12" s="1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1" i="12" l="1"/>
  <c r="E521" i="12" s="1"/>
  <c r="I521" i="12" s="1"/>
  <c r="G521" i="12"/>
  <c r="K521" i="12" s="1"/>
  <c r="L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F521" i="12" l="1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2" i="12" l="1"/>
  <c r="K522" i="12" s="1"/>
  <c r="L522" i="12" s="1"/>
  <c r="D522" i="12"/>
  <c r="E522" i="12" s="1"/>
  <c r="I522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F522" i="12" l="1"/>
  <c r="B523" i="12" s="1"/>
  <c r="G523" i="12" s="1"/>
  <c r="K523" i="12" s="1"/>
  <c r="L523" i="12" s="1"/>
  <c r="N522" i="12"/>
  <c r="M522" i="12"/>
  <c r="D523" i="12"/>
  <c r="E523" i="12" s="1"/>
  <c r="I523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F523" i="12" l="1"/>
  <c r="B524" i="12" s="1"/>
  <c r="D524" i="12" s="1"/>
  <c r="E524" i="12" s="1"/>
  <c r="D173" i="8"/>
  <c r="E173" i="8" s="1"/>
  <c r="I173" i="8" s="1"/>
  <c r="G173" i="8"/>
  <c r="G524" i="12"/>
  <c r="K524" i="12" s="1"/>
  <c r="L524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I524" i="12" l="1"/>
  <c r="F524" i="12"/>
  <c r="B525" i="12" s="1"/>
  <c r="M147" i="7"/>
  <c r="L147" i="7"/>
  <c r="G525" i="12"/>
  <c r="K525" i="12" s="1"/>
  <c r="L525" i="12" s="1"/>
  <c r="D525" i="12"/>
  <c r="E525" i="12" s="1"/>
  <c r="I525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F525" i="12" l="1"/>
  <c r="B526" i="12" s="1"/>
  <c r="G526" i="12" s="1"/>
  <c r="K526" i="12" s="1"/>
  <c r="L526" i="12" s="1"/>
  <c r="N526" i="12" s="1"/>
  <c r="N525" i="12"/>
  <c r="M525" i="12"/>
  <c r="M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D526" i="12" l="1"/>
  <c r="E526" i="12" s="1"/>
  <c r="I526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49" i="7"/>
  <c r="B150" i="7" s="1"/>
  <c r="G150" i="7" s="1"/>
  <c r="K150" i="7" s="1"/>
  <c r="L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F526" i="12" l="1"/>
  <c r="B527" i="12" s="1"/>
  <c r="G527" i="12" s="1"/>
  <c r="K527" i="12" s="1"/>
  <c r="L527" i="12" s="1"/>
  <c r="N527" i="12" s="1"/>
  <c r="M149" i="7"/>
  <c r="L149" i="7"/>
  <c r="N149" i="7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M527" i="12" l="1"/>
  <c r="D527" i="12"/>
  <c r="E527" i="12" s="1"/>
  <c r="I527" i="12" s="1"/>
  <c r="F527" i="12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G528" i="12" l="1"/>
  <c r="K528" i="12" s="1"/>
  <c r="F528" i="12"/>
  <c r="B529" i="12" s="1"/>
  <c r="G529" i="12" s="1"/>
  <c r="K529" i="12" s="1"/>
  <c r="L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D529" i="12" l="1"/>
  <c r="E529" i="12" s="1"/>
  <c r="I529" i="12" s="1"/>
  <c r="L528" i="12"/>
  <c r="N528" i="12" s="1"/>
  <c r="D177" i="8"/>
  <c r="E177" i="8" s="1"/>
  <c r="I177" i="8" s="1"/>
  <c r="G177" i="8"/>
  <c r="M528" i="12"/>
  <c r="F529" i="12"/>
  <c r="B530" i="12" s="1"/>
  <c r="G530" i="12" s="1"/>
  <c r="K530" i="12" s="1"/>
  <c r="L530" i="12" s="1"/>
  <c r="N529" i="12"/>
  <c r="M529" i="12"/>
  <c r="J278" i="7"/>
  <c r="G184" i="10"/>
  <c r="K184" i="10" s="1"/>
  <c r="F184" i="10"/>
  <c r="B185" i="10" s="1"/>
  <c r="K177" i="8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D530" i="12" l="1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M530" i="12" l="1"/>
  <c r="N530" i="12"/>
  <c r="F530" i="12"/>
  <c r="B531" i="12" s="1"/>
  <c r="G531" i="12" s="1"/>
  <c r="K531" i="12" s="1"/>
  <c r="L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31" i="12" l="1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F531" i="12" l="1"/>
  <c r="B532" i="12" s="1"/>
  <c r="G532" i="12" s="1"/>
  <c r="K532" i="12" s="1"/>
  <c r="L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D532" i="12" l="1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M532" i="12" l="1"/>
  <c r="N532" i="12"/>
  <c r="F532" i="12"/>
  <c r="B533" i="12" s="1"/>
  <c r="G533" i="12" s="1"/>
  <c r="K533" i="12" s="1"/>
  <c r="L533" i="12" s="1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181" i="8" l="1"/>
  <c r="E181" i="8" s="1"/>
  <c r="I181" i="8" s="1"/>
  <c r="G181" i="8"/>
  <c r="D533" i="12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F533" i="12" l="1"/>
  <c r="B534" i="12" s="1"/>
  <c r="G534" i="12" s="1"/>
  <c r="K534" i="12" s="1"/>
  <c r="L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D534" i="12" l="1"/>
  <c r="E534" i="12" s="1"/>
  <c r="I534" i="12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534" i="12" l="1"/>
  <c r="N534" i="12"/>
  <c r="F534" i="12"/>
  <c r="B535" i="12" s="1"/>
  <c r="G535" i="12" s="1"/>
  <c r="K535" i="12" s="1"/>
  <c r="L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D535" i="12" l="1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F535" i="12" l="1"/>
  <c r="B536" i="12" s="1"/>
  <c r="G536" i="12" s="1"/>
  <c r="K536" i="12" s="1"/>
  <c r="L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D536" i="12" l="1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D185" i="8" l="1"/>
  <c r="E185" i="8" s="1"/>
  <c r="I185" i="8" s="1"/>
  <c r="G185" i="8"/>
  <c r="M536" i="12"/>
  <c r="N536" i="12"/>
  <c r="F536" i="12"/>
  <c r="B537" i="12" s="1"/>
  <c r="G537" i="12" s="1"/>
  <c r="K537" i="12" s="1"/>
  <c r="L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D537" i="12" l="1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F537" i="12" l="1"/>
  <c r="B538" i="12" s="1"/>
  <c r="G538" i="12" s="1"/>
  <c r="K538" i="12" s="1"/>
  <c r="L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D538" i="12" l="1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M538" i="12" l="1"/>
  <c r="N538" i="12"/>
  <c r="F538" i="12"/>
  <c r="B539" i="12" s="1"/>
  <c r="G539" i="12" s="1"/>
  <c r="K539" i="12" s="1"/>
  <c r="L539" i="12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D539" i="12" l="1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9" i="12" l="1"/>
  <c r="B540" i="12" s="1"/>
  <c r="G540" i="12" s="1"/>
  <c r="K540" i="12" s="1"/>
  <c r="L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189" i="8" l="1"/>
  <c r="E189" i="8" s="1"/>
  <c r="I189" i="8" s="1"/>
  <c r="G189" i="8"/>
  <c r="D540" i="12"/>
  <c r="E540" i="12" s="1"/>
  <c r="I540" i="12" s="1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40" i="12" l="1"/>
  <c r="N540" i="12"/>
  <c r="F540" i="12"/>
  <c r="B541" i="12" s="1"/>
  <c r="G541" i="12" s="1"/>
  <c r="K541" i="12" s="1"/>
  <c r="L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D541" i="12" l="1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1" i="12" l="1"/>
  <c r="B542" i="12" s="1"/>
  <c r="G542" i="12" s="1"/>
  <c r="K542" i="12" s="1"/>
  <c r="L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D542" i="12" l="1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F542" i="12" l="1"/>
  <c r="B543" i="12" s="1"/>
  <c r="G543" i="12" s="1"/>
  <c r="K543" i="12" s="1"/>
  <c r="L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D543" i="12" l="1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D193" i="8" l="1"/>
  <c r="E193" i="8" s="1"/>
  <c r="I193" i="8" s="1"/>
  <c r="G193" i="8"/>
  <c r="F543" i="12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D544" i="12" l="1"/>
  <c r="E544" i="12" s="1"/>
  <c r="I544" i="12" s="1"/>
  <c r="G544" i="12"/>
  <c r="K544" i="12" s="1"/>
  <c r="L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M544" i="12" l="1"/>
  <c r="F544" i="12"/>
  <c r="B545" i="12" s="1"/>
  <c r="G545" i="12" s="1"/>
  <c r="K545" i="12" s="1"/>
  <c r="L545" i="12" s="1"/>
  <c r="N544" i="12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D545" i="12" l="1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F545" i="12" l="1"/>
  <c r="B546" i="12" s="1"/>
  <c r="G546" i="12" s="1"/>
  <c r="K546" i="12" s="1"/>
  <c r="L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D546" i="12" l="1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2" l="1"/>
  <c r="B547" i="12" s="1"/>
  <c r="G547" i="12" s="1"/>
  <c r="K547" i="12" s="1"/>
  <c r="L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197" i="8" l="1"/>
  <c r="E197" i="8" s="1"/>
  <c r="I197" i="8" s="1"/>
  <c r="G197" i="8"/>
  <c r="D547" i="12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F547" i="12" l="1"/>
  <c r="B548" i="12" s="1"/>
  <c r="G548" i="12" s="1"/>
  <c r="K548" i="12" s="1"/>
  <c r="L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D548" i="12" l="1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2" l="1"/>
  <c r="B549" i="12" s="1"/>
  <c r="G549" i="12" s="1"/>
  <c r="K549" i="12" s="1"/>
  <c r="L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D549" i="12" l="1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F549" i="12" l="1"/>
  <c r="B550" i="12" s="1"/>
  <c r="G550" i="12" s="1"/>
  <c r="K550" i="12" s="1"/>
  <c r="L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D550" i="12" l="1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D201" i="8" l="1"/>
  <c r="E201" i="8" s="1"/>
  <c r="I201" i="8" s="1"/>
  <c r="G201" i="8"/>
  <c r="F550" i="12"/>
  <c r="B551" i="12" s="1"/>
  <c r="G551" i="12" s="1"/>
  <c r="K551" i="12" s="1"/>
  <c r="L551" i="12" s="1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F201" i="8" l="1"/>
  <c r="B202" i="8" s="1"/>
  <c r="G202" i="8" s="1"/>
  <c r="D551" i="12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F551" i="12" l="1"/>
  <c r="B552" i="12" s="1"/>
  <c r="G552" i="12" s="1"/>
  <c r="K552" i="12" s="1"/>
  <c r="L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D552" i="12" l="1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2" i="12" l="1"/>
  <c r="B553" i="12" s="1"/>
  <c r="G553" i="12" s="1"/>
  <c r="K553" i="12" s="1"/>
  <c r="L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D553" i="12" l="1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3" i="12" l="1"/>
  <c r="B554" i="12" s="1"/>
  <c r="G554" i="12" s="1"/>
  <c r="K554" i="12" s="1"/>
  <c r="L554" i="12" s="1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205" i="8" l="1"/>
  <c r="E205" i="8" s="1"/>
  <c r="I205" i="8" s="1"/>
  <c r="G205" i="8"/>
  <c r="D554" i="12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F554" i="12" l="1"/>
  <c r="B555" i="12" s="1"/>
  <c r="G555" i="12" s="1"/>
  <c r="K555" i="12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L555" i="12" l="1"/>
  <c r="N555" i="12" s="1"/>
  <c r="M555" i="12"/>
  <c r="D555" i="12"/>
  <c r="E555" i="12" s="1"/>
  <c r="I555" i="12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5" i="12" l="1"/>
  <c r="B556" i="12" s="1"/>
  <c r="D556" i="12" s="1"/>
  <c r="E556" i="12" s="1"/>
  <c r="I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G556" i="12" l="1"/>
  <c r="K556" i="12" s="1"/>
  <c r="L556" i="12" s="1"/>
  <c r="N556" i="12" s="1"/>
  <c r="F556" i="12"/>
  <c r="B557" i="12" s="1"/>
  <c r="G557" i="12" s="1"/>
  <c r="K557" i="12" s="1"/>
  <c r="M557" i="12" s="1"/>
  <c r="D557" i="12"/>
  <c r="E557" i="12" s="1"/>
  <c r="I557" i="12" s="1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M556" i="12" l="1"/>
  <c r="L557" i="12"/>
  <c r="N557" i="12" s="1"/>
  <c r="F557" i="12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8" i="12" l="1"/>
  <c r="E558" i="12" s="1"/>
  <c r="I558" i="12" s="1"/>
  <c r="G558" i="12"/>
  <c r="K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L558" i="12" l="1"/>
  <c r="N558" i="12" s="1"/>
  <c r="D209" i="8"/>
  <c r="E209" i="8" s="1"/>
  <c r="I209" i="8" s="1"/>
  <c r="G209" i="8"/>
  <c r="F558" i="12"/>
  <c r="B559" i="12" s="1"/>
  <c r="G559" i="12" s="1"/>
  <c r="K559" i="12" s="1"/>
  <c r="M559" i="12" s="1"/>
  <c r="M558" i="12"/>
  <c r="D559" i="12"/>
  <c r="E559" i="12" s="1"/>
  <c r="I559" i="12" s="1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F209" i="8" l="1"/>
  <c r="B210" i="8" s="1"/>
  <c r="G210" i="8" s="1"/>
  <c r="L559" i="12"/>
  <c r="N559" i="12" s="1"/>
  <c r="F559" i="12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D560" i="12" l="1"/>
  <c r="E560" i="12" s="1"/>
  <c r="I560" i="12" s="1"/>
  <c r="G560" i="12"/>
  <c r="K560" i="12" s="1"/>
  <c r="L560" i="12" s="1"/>
  <c r="F560" i="12"/>
  <c r="B561" i="12" s="1"/>
  <c r="G561" i="12" s="1"/>
  <c r="K561" i="12" s="1"/>
  <c r="L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M560" i="12" l="1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F561" i="12" l="1"/>
  <c r="B562" i="12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D562" i="12" l="1"/>
  <c r="E562" i="12" s="1"/>
  <c r="I562" i="12" s="1"/>
  <c r="G562" i="12"/>
  <c r="K562" i="12" s="1"/>
  <c r="L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D563" i="12" l="1"/>
  <c r="E563" i="12" s="1"/>
  <c r="I563" i="12" s="1"/>
  <c r="G563" i="12"/>
  <c r="K563" i="12" s="1"/>
  <c r="N562" i="12"/>
  <c r="F563" i="12"/>
  <c r="B564" i="12" s="1"/>
  <c r="G564" i="12" s="1"/>
  <c r="K564" i="12" s="1"/>
  <c r="L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L563" i="12" l="1"/>
  <c r="N563" i="12" s="1"/>
  <c r="D213" i="8"/>
  <c r="E213" i="8" s="1"/>
  <c r="I213" i="8" s="1"/>
  <c r="G213" i="8"/>
  <c r="M563" i="12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4" i="12" l="1"/>
  <c r="N564" i="12"/>
  <c r="F564" i="12"/>
  <c r="B565" i="12" s="1"/>
  <c r="G565" i="12" s="1"/>
  <c r="K565" i="12" s="1"/>
  <c r="L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5" i="12" l="1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5" i="12" l="1"/>
  <c r="B566" i="12" s="1"/>
  <c r="G566" i="12" s="1"/>
  <c r="K566" i="12" s="1"/>
  <c r="L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D566" i="12" l="1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F566" i="12" l="1"/>
  <c r="B567" i="12" s="1"/>
  <c r="G567" i="12" s="1"/>
  <c r="K567" i="12" s="1"/>
  <c r="L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D567" i="12" l="1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D217" i="8" l="1"/>
  <c r="E217" i="8" s="1"/>
  <c r="I217" i="8" s="1"/>
  <c r="G217" i="8"/>
  <c r="F567" i="12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D568" i="12" l="1"/>
  <c r="E568" i="12" s="1"/>
  <c r="I568" i="12" s="1"/>
  <c r="G568" i="12"/>
  <c r="K568" i="12" s="1"/>
  <c r="L568" i="12" s="1"/>
  <c r="F568" i="12"/>
  <c r="B569" i="12" s="1"/>
  <c r="G569" i="12" s="1"/>
  <c r="K569" i="12" s="1"/>
  <c r="L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M568" i="12" l="1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9" i="12" l="1"/>
  <c r="B570" i="12" s="1"/>
  <c r="G570" i="12" s="1"/>
  <c r="K570" i="12" s="1"/>
  <c r="L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D570" i="12" l="1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M570" i="12" l="1"/>
  <c r="N570" i="12"/>
  <c r="F570" i="12"/>
  <c r="B571" i="12" s="1"/>
  <c r="G571" i="12" s="1"/>
  <c r="K571" i="12" s="1"/>
  <c r="L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D571" i="12" l="1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D221" i="8" l="1"/>
  <c r="E221" i="8" s="1"/>
  <c r="I221" i="8" s="1"/>
  <c r="G221" i="8"/>
  <c r="F571" i="12"/>
  <c r="B572" i="12" s="1"/>
  <c r="G572" i="12" s="1"/>
  <c r="K572" i="12" s="1"/>
  <c r="L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D572" i="12" l="1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572" i="12" l="1"/>
  <c r="N572" i="12"/>
  <c r="F572" i="12"/>
  <c r="B573" i="12" s="1"/>
  <c r="G573" i="12" s="1"/>
  <c r="K573" i="12" s="1"/>
  <c r="L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D573" i="12" l="1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F573" i="12" l="1"/>
  <c r="B574" i="12" s="1"/>
  <c r="G574" i="12" s="1"/>
  <c r="K574" i="12" s="1"/>
  <c r="L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D574" i="12" l="1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2" l="1"/>
  <c r="B575" i="12" s="1"/>
  <c r="G575" i="12" s="1"/>
  <c r="K575" i="12" s="1"/>
  <c r="L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225" i="8" l="1"/>
  <c r="E225" i="8" s="1"/>
  <c r="I225" i="8" s="1"/>
  <c r="G225" i="8"/>
  <c r="D575" i="12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F575" i="12" l="1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D576" i="12" l="1"/>
  <c r="E576" i="12" s="1"/>
  <c r="I576" i="12" s="1"/>
  <c r="G576" i="12"/>
  <c r="K576" i="12" s="1"/>
  <c r="L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D577" i="12" l="1"/>
  <c r="E577" i="12" s="1"/>
  <c r="I577" i="12" s="1"/>
  <c r="G577" i="12"/>
  <c r="K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N577" i="12" l="1"/>
  <c r="L577" i="12"/>
  <c r="F577" i="12"/>
  <c r="B578" i="12" s="1"/>
  <c r="G578" i="12" s="1"/>
  <c r="K578" i="12" s="1"/>
  <c r="L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8" i="12" l="1"/>
  <c r="B579" i="12" s="1"/>
  <c r="G579" i="12" s="1"/>
  <c r="K579" i="12" s="1"/>
  <c r="L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D579" i="12" l="1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D229" i="8" l="1"/>
  <c r="E229" i="8" s="1"/>
  <c r="I229" i="8" s="1"/>
  <c r="G229" i="8"/>
  <c r="F579" i="12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D580" i="12" l="1"/>
  <c r="E580" i="12" s="1"/>
  <c r="I580" i="12" s="1"/>
  <c r="G580" i="12"/>
  <c r="K580" i="12" s="1"/>
  <c r="F580" i="12"/>
  <c r="B581" i="12" s="1"/>
  <c r="G581" i="12" s="1"/>
  <c r="K581" i="12" s="1"/>
  <c r="L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L580" i="12" l="1"/>
  <c r="N580" i="12" s="1"/>
  <c r="M580" i="12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1" i="12" l="1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D582" i="12" l="1"/>
  <c r="E582" i="12" s="1"/>
  <c r="I582" i="12" s="1"/>
  <c r="G582" i="12"/>
  <c r="K582" i="12" s="1"/>
  <c r="L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D583" i="12" l="1"/>
  <c r="E583" i="12" s="1"/>
  <c r="I583" i="12" s="1"/>
  <c r="G583" i="12"/>
  <c r="K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L583" i="12" l="1"/>
  <c r="N583" i="12" s="1"/>
  <c r="F583" i="12"/>
  <c r="B584" i="12" s="1"/>
  <c r="G584" i="12" s="1"/>
  <c r="K584" i="12" s="1"/>
  <c r="L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D233" i="8" l="1"/>
  <c r="E233" i="8" s="1"/>
  <c r="I233" i="8" s="1"/>
  <c r="G233" i="8"/>
  <c r="L201" i="7"/>
  <c r="N201" i="7" s="1"/>
  <c r="M200" i="7"/>
  <c r="L200" i="7"/>
  <c r="N200" i="7" s="1"/>
  <c r="M584" i="12"/>
  <c r="N584" i="12"/>
  <c r="F584" i="12"/>
  <c r="B585" i="12" s="1"/>
  <c r="G585" i="12" s="1"/>
  <c r="K585" i="12" s="1"/>
  <c r="L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I201" i="7" l="1"/>
  <c r="D585" i="12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F585" i="12" l="1"/>
  <c r="B586" i="12" s="1"/>
  <c r="G586" i="12" s="1"/>
  <c r="K586" i="12" s="1"/>
  <c r="L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L203" i="7" l="1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I203" i="7" l="1"/>
  <c r="M586" i="12"/>
  <c r="N586" i="12"/>
  <c r="F586" i="12"/>
  <c r="B587" i="12" s="1"/>
  <c r="G587" i="12" s="1"/>
  <c r="K587" i="12" s="1"/>
  <c r="L587" i="12" s="1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D587" i="12" l="1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M205" i="7" l="1"/>
  <c r="D205" i="7"/>
  <c r="E205" i="7" s="1"/>
  <c r="F587" i="12"/>
  <c r="B588" i="12" s="1"/>
  <c r="G588" i="12" s="1"/>
  <c r="K588" i="12" s="1"/>
  <c r="L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I205" i="7" s="1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237" i="8" l="1"/>
  <c r="E237" i="8" s="1"/>
  <c r="I237" i="8" s="1"/>
  <c r="G237" i="8"/>
  <c r="D588" i="12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F588" i="12" l="1"/>
  <c r="B589" i="12" s="1"/>
  <c r="G589" i="12" s="1"/>
  <c r="K589" i="12" s="1"/>
  <c r="L589" i="12" s="1"/>
  <c r="M588" i="12"/>
  <c r="N588" i="12"/>
  <c r="M254" i="10"/>
  <c r="L254" i="10"/>
  <c r="M237" i="8"/>
  <c r="L237" i="8"/>
  <c r="N237" i="8" s="1"/>
  <c r="J384" i="7"/>
  <c r="N254" i="10"/>
  <c r="G255" i="10"/>
  <c r="K255" i="10" s="1"/>
  <c r="L255" i="10" s="1"/>
  <c r="D255" i="10"/>
  <c r="E255" i="10" s="1"/>
  <c r="I255" i="10" s="1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D589" i="12" l="1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9" i="12" l="1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07" i="7" l="1"/>
  <c r="L207" i="7"/>
  <c r="N207" i="7" s="1"/>
  <c r="D590" i="12"/>
  <c r="E590" i="12" s="1"/>
  <c r="I590" i="12" s="1"/>
  <c r="G590" i="12"/>
  <c r="K590" i="12" s="1"/>
  <c r="L590" i="12" s="1"/>
  <c r="F590" i="12"/>
  <c r="B591" i="12" s="1"/>
  <c r="G591" i="12" s="1"/>
  <c r="K591" i="12" s="1"/>
  <c r="L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M590" i="12" l="1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1" i="12" l="1"/>
  <c r="B592" i="12" s="1"/>
  <c r="G592" i="12" s="1"/>
  <c r="K592" i="12" s="1"/>
  <c r="L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241" i="8" l="1"/>
  <c r="E241" i="8" s="1"/>
  <c r="I241" i="8" s="1"/>
  <c r="G241" i="8"/>
  <c r="D592" i="12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F592" i="12" l="1"/>
  <c r="B593" i="12" s="1"/>
  <c r="G593" i="12" s="1"/>
  <c r="K593" i="12" s="1"/>
  <c r="L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D593" i="12" l="1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3" i="12" l="1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D594" i="12" l="1"/>
  <c r="E594" i="12" s="1"/>
  <c r="I594" i="12" s="1"/>
  <c r="G594" i="12"/>
  <c r="K594" i="12" s="1"/>
  <c r="L594" i="12" s="1"/>
  <c r="F594" i="12"/>
  <c r="B595" i="12" s="1"/>
  <c r="G595" i="12" s="1"/>
  <c r="K595" i="12" s="1"/>
  <c r="L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M594" i="12" l="1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5" i="12" l="1"/>
  <c r="B596" i="12" s="1"/>
  <c r="G596" i="12" s="1"/>
  <c r="K596" i="12" s="1"/>
  <c r="L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245" i="8" l="1"/>
  <c r="E245" i="8" s="1"/>
  <c r="I245" i="8" s="1"/>
  <c r="G245" i="8"/>
  <c r="D596" i="12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F596" i="12" l="1"/>
  <c r="B597" i="12" s="1"/>
  <c r="G597" i="12" s="1"/>
  <c r="K597" i="12" s="1"/>
  <c r="L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D597" i="12" l="1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7" i="12" l="1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D598" i="12" l="1"/>
  <c r="E598" i="12" s="1"/>
  <c r="I598" i="12" s="1"/>
  <c r="G598" i="12"/>
  <c r="K598" i="12" s="1"/>
  <c r="L598" i="12" s="1"/>
  <c r="F598" i="12"/>
  <c r="B599" i="12" s="1"/>
  <c r="G599" i="12" s="1"/>
  <c r="K599" i="12" s="1"/>
  <c r="L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598" i="12" l="1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9" i="12" l="1"/>
  <c r="B600" i="12" s="1"/>
  <c r="G600" i="12" s="1"/>
  <c r="K600" i="12" s="1"/>
  <c r="L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249" i="8" l="1"/>
  <c r="E249" i="8" s="1"/>
  <c r="I249" i="8" s="1"/>
  <c r="G249" i="8"/>
  <c r="D600" i="12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600" i="12" l="1"/>
  <c r="N600" i="12"/>
  <c r="F600" i="12"/>
  <c r="B601" i="12" s="1"/>
  <c r="G601" i="12" s="1"/>
  <c r="K601" i="12" s="1"/>
  <c r="L601" i="12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D601" i="12" l="1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1" i="12" l="1"/>
  <c r="B602" i="12" s="1"/>
  <c r="G602" i="12" s="1"/>
  <c r="K602" i="12" s="1"/>
  <c r="L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D602" i="12" l="1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2" i="12" l="1"/>
  <c r="B603" i="12" s="1"/>
  <c r="G603" i="12" s="1"/>
  <c r="K603" i="12" s="1"/>
  <c r="L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D603" i="12" l="1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D253" i="8" l="1"/>
  <c r="E253" i="8" s="1"/>
  <c r="I253" i="8" s="1"/>
  <c r="G253" i="8"/>
  <c r="F603" i="12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D604" i="12" l="1"/>
  <c r="E604" i="12" s="1"/>
  <c r="I604" i="12" s="1"/>
  <c r="G604" i="12"/>
  <c r="K604" i="12" s="1"/>
  <c r="L604" i="12" s="1"/>
  <c r="F604" i="12"/>
  <c r="B605" i="12" s="1"/>
  <c r="G605" i="12" s="1"/>
  <c r="K605" i="12" s="1"/>
  <c r="L605" i="12" s="1"/>
  <c r="M253" i="8"/>
  <c r="L253" i="8"/>
  <c r="N253" i="8" s="1"/>
  <c r="J412" i="7"/>
  <c r="F273" i="10"/>
  <c r="B274" i="10" s="1"/>
  <c r="D274" i="10" s="1"/>
  <c r="E274" i="10" s="1"/>
  <c r="I274" i="10" s="1"/>
  <c r="N273" i="10"/>
  <c r="M273" i="10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M604" i="12" l="1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5" i="12" l="1"/>
  <c r="B606" i="12" s="1"/>
  <c r="G606" i="12" s="1"/>
  <c r="K606" i="12" s="1"/>
  <c r="L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6" i="12" l="1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6" i="12" l="1"/>
  <c r="B607" i="12" s="1"/>
  <c r="G607" i="12" s="1"/>
  <c r="K607" i="12" s="1"/>
  <c r="L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D607" i="12" l="1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D257" i="8" l="1"/>
  <c r="E257" i="8" s="1"/>
  <c r="I257" i="8" s="1"/>
  <c r="G257" i="8"/>
  <c r="F607" i="12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D608" i="12" l="1"/>
  <c r="E608" i="12" s="1"/>
  <c r="I608" i="12" s="1"/>
  <c r="G608" i="12"/>
  <c r="K608" i="12" s="1"/>
  <c r="L608" i="12" s="1"/>
  <c r="F608" i="12"/>
  <c r="B609" i="12" s="1"/>
  <c r="G609" i="12" s="1"/>
  <c r="K609" i="12" s="1"/>
  <c r="L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608" i="12" l="1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9" i="12" l="1"/>
  <c r="B610" i="12" s="1"/>
  <c r="G610" i="12" s="1"/>
  <c r="K610" i="12" s="1"/>
  <c r="L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D610" i="12" l="1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610" i="12" l="1"/>
  <c r="N610" i="12"/>
  <c r="F610" i="12"/>
  <c r="B611" i="12" s="1"/>
  <c r="G611" i="12" s="1"/>
  <c r="K611" i="12" s="1"/>
  <c r="L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D611" i="12" l="1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D261" i="8" l="1"/>
  <c r="E261" i="8" s="1"/>
  <c r="I261" i="8" s="1"/>
  <c r="G261" i="8"/>
  <c r="F611" i="12"/>
  <c r="B612" i="12" s="1"/>
  <c r="G612" i="12" s="1"/>
  <c r="K612" i="12" s="1"/>
  <c r="L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D612" i="12" l="1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M612" i="12" l="1"/>
  <c r="N612" i="12"/>
  <c r="F612" i="12"/>
  <c r="B613" i="12" s="1"/>
  <c r="G613" i="12" s="1"/>
  <c r="K613" i="12" s="1"/>
  <c r="L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D613" i="12" l="1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F613" i="12" l="1"/>
  <c r="B614" i="12" s="1"/>
  <c r="G614" i="12" s="1"/>
  <c r="K614" i="12" s="1"/>
  <c r="L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D614" i="12" l="1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M614" i="12" l="1"/>
  <c r="N614" i="12"/>
  <c r="F614" i="12"/>
  <c r="B615" i="12" s="1"/>
  <c r="G615" i="12" s="1"/>
  <c r="K615" i="12" s="1"/>
  <c r="L615" i="12" s="1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265" i="8" l="1"/>
  <c r="E265" i="8" s="1"/>
  <c r="I265" i="8" s="1"/>
  <c r="G265" i="8"/>
  <c r="D615" i="12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F615" i="12" l="1"/>
  <c r="B616" i="12" s="1"/>
  <c r="G616" i="12" s="1"/>
  <c r="K616" i="12" s="1"/>
  <c r="L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D616" i="12" l="1"/>
  <c r="E616" i="12" s="1"/>
  <c r="I616" i="12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2" l="1"/>
  <c r="B617" i="12" s="1"/>
  <c r="G617" i="12" s="1"/>
  <c r="K617" i="12" s="1"/>
  <c r="L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D617" i="12" l="1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F617" i="12" l="1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D618" i="12" l="1"/>
  <c r="E618" i="12" s="1"/>
  <c r="I618" i="12" s="1"/>
  <c r="G618" i="12"/>
  <c r="K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L618" i="12" l="1"/>
  <c r="N618" i="12" s="1"/>
  <c r="D269" i="8"/>
  <c r="E269" i="8" s="1"/>
  <c r="I269" i="8" s="1"/>
  <c r="G269" i="8"/>
  <c r="F618" i="12"/>
  <c r="B619" i="12" s="1"/>
  <c r="G619" i="12" s="1"/>
  <c r="K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4" i="7"/>
  <c r="M234" i="7"/>
  <c r="D235" i="7"/>
  <c r="E235" i="7" s="1"/>
  <c r="F235" i="7" s="1"/>
  <c r="B236" i="7" s="1"/>
  <c r="G236" i="7" s="1"/>
  <c r="K236" i="7" s="1"/>
  <c r="L236" i="7" s="1"/>
  <c r="N235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L619" i="12" l="1"/>
  <c r="N619" i="12" s="1"/>
  <c r="M619" i="12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D620" i="12" l="1"/>
  <c r="E620" i="12" s="1"/>
  <c r="I620" i="12" s="1"/>
  <c r="G620" i="12"/>
  <c r="K620" i="12" s="1"/>
  <c r="L620" i="12" s="1"/>
  <c r="F620" i="12"/>
  <c r="B621" i="12" s="1"/>
  <c r="G621" i="12" s="1"/>
  <c r="K621" i="12" s="1"/>
  <c r="L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M620" i="12" l="1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21" i="12" l="1"/>
  <c r="B622" i="12" s="1"/>
  <c r="G622" i="12" s="1"/>
  <c r="K622" i="12" s="1"/>
  <c r="L622" i="12" s="1"/>
  <c r="N621" i="12"/>
  <c r="M621" i="12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2" i="12" l="1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M622" i="12" l="1"/>
  <c r="N622" i="12"/>
  <c r="F622" i="12"/>
  <c r="B623" i="12" s="1"/>
  <c r="G623" i="12" s="1"/>
  <c r="K623" i="12" s="1"/>
  <c r="L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273" i="8" l="1"/>
  <c r="E273" i="8" s="1"/>
  <c r="I273" i="8" s="1"/>
  <c r="G273" i="8"/>
  <c r="D623" i="12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39" i="7" l="1"/>
  <c r="L239" i="7"/>
  <c r="F623" i="12"/>
  <c r="B624" i="12" s="1"/>
  <c r="G624" i="12" s="1"/>
  <c r="K624" i="12" s="1"/>
  <c r="L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D624" i="12" l="1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M624" i="12" l="1"/>
  <c r="N624" i="12"/>
  <c r="F624" i="12"/>
  <c r="B625" i="12" s="1"/>
  <c r="G625" i="12" s="1"/>
  <c r="K625" i="12" s="1"/>
  <c r="L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D625" i="12" l="1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625" i="12" l="1"/>
  <c r="B626" i="12" s="1"/>
  <c r="G626" i="12" s="1"/>
  <c r="K626" i="12" s="1"/>
  <c r="L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D626" i="12" l="1"/>
  <c r="E626" i="12" s="1"/>
  <c r="I626" i="12" s="1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D277" i="8" l="1"/>
  <c r="E277" i="8" s="1"/>
  <c r="I277" i="8" s="1"/>
  <c r="G277" i="8"/>
  <c r="F626" i="12"/>
  <c r="B627" i="12" s="1"/>
  <c r="G627" i="12" s="1"/>
  <c r="K627" i="12" s="1"/>
  <c r="L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D627" i="12" l="1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F627" i="12" l="1"/>
  <c r="B628" i="12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D628" i="12" l="1"/>
  <c r="E628" i="12" s="1"/>
  <c r="I628" i="12" s="1"/>
  <c r="G628" i="12"/>
  <c r="K628" i="12" s="1"/>
  <c r="F628" i="12"/>
  <c r="B629" i="12" s="1"/>
  <c r="G629" i="12" s="1"/>
  <c r="K629" i="12" s="1"/>
  <c r="L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L628" i="12" l="1"/>
  <c r="N628" i="12" s="1"/>
  <c r="M628" i="12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F629" i="12" l="1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D630" i="12" l="1"/>
  <c r="E630" i="12" s="1"/>
  <c r="I630" i="12" s="1"/>
  <c r="G630" i="12"/>
  <c r="K630" i="12" s="1"/>
  <c r="L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D281" i="8" l="1"/>
  <c r="E281" i="8" s="1"/>
  <c r="I281" i="8" s="1"/>
  <c r="G281" i="8"/>
  <c r="F630" i="12"/>
  <c r="B631" i="12" s="1"/>
  <c r="G631" i="12" s="1"/>
  <c r="K631" i="12" s="1"/>
  <c r="L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1" i="12" l="1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I247" i="7" l="1"/>
  <c r="M247" i="7"/>
  <c r="L247" i="7"/>
  <c r="N247" i="7" s="1"/>
  <c r="F631" i="12"/>
  <c r="B632" i="12" s="1"/>
  <c r="G632" i="12" s="1"/>
  <c r="K632" i="12" s="1"/>
  <c r="L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D283" i="8" l="1"/>
  <c r="E283" i="8" s="1"/>
  <c r="I283" i="8" s="1"/>
  <c r="G283" i="8"/>
  <c r="D632" i="12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F632" i="12" l="1"/>
  <c r="B633" i="12" s="1"/>
  <c r="G633" i="12" s="1"/>
  <c r="K633" i="12" s="1"/>
  <c r="L633" i="12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D633" i="12" l="1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3" i="12" l="1"/>
  <c r="B634" i="12" s="1"/>
  <c r="G634" i="12" s="1"/>
  <c r="K634" i="12" s="1"/>
  <c r="L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4" i="12" l="1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F634" i="12" l="1"/>
  <c r="B635" i="12" s="1"/>
  <c r="G635" i="12" s="1"/>
  <c r="K635" i="12" s="1"/>
  <c r="L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D635" i="12" l="1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D287" i="8" l="1"/>
  <c r="E287" i="8" s="1"/>
  <c r="I287" i="8" s="1"/>
  <c r="G287" i="8"/>
  <c r="F635" i="12"/>
  <c r="B636" i="12" s="1"/>
  <c r="G636" i="12" s="1"/>
  <c r="K636" i="12" s="1"/>
  <c r="L636" i="12" s="1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D636" i="12" l="1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636" i="12" l="1"/>
  <c r="B637" i="12" s="1"/>
  <c r="G637" i="12" s="1"/>
  <c r="K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I253" i="7" s="1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L637" i="12" l="1"/>
  <c r="N637" i="12" s="1"/>
  <c r="M637" i="12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F637" i="12" l="1"/>
  <c r="B638" i="12" s="1"/>
  <c r="D638" i="12" s="1"/>
  <c r="E638" i="12" s="1"/>
  <c r="I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G638" i="12" l="1"/>
  <c r="K638" i="12" s="1"/>
  <c r="F638" i="12"/>
  <c r="B639" i="12" s="1"/>
  <c r="G639" i="12" s="1"/>
  <c r="K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L639" i="12" l="1"/>
  <c r="N639" i="12" s="1"/>
  <c r="L638" i="12"/>
  <c r="N638" i="12" s="1"/>
  <c r="M639" i="12"/>
  <c r="F639" i="12"/>
  <c r="B640" i="12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291" i="8" l="1"/>
  <c r="E291" i="8" s="1"/>
  <c r="I291" i="8" s="1"/>
  <c r="G291" i="8"/>
  <c r="D640" i="12"/>
  <c r="E640" i="12" s="1"/>
  <c r="I640" i="12" s="1"/>
  <c r="G640" i="12"/>
  <c r="K640" i="12" s="1"/>
  <c r="L640" i="12" s="1"/>
  <c r="F640" i="12"/>
  <c r="B641" i="12" s="1"/>
  <c r="G641" i="12" s="1"/>
  <c r="K641" i="12" s="1"/>
  <c r="L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640" i="12" l="1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F641" i="12" l="1"/>
  <c r="B642" i="12" s="1"/>
  <c r="G642" i="12" s="1"/>
  <c r="K642" i="12" s="1"/>
  <c r="L642" i="12" s="1"/>
  <c r="N641" i="12"/>
  <c r="M641" i="12"/>
  <c r="G318" i="10"/>
  <c r="K318" i="10" s="1"/>
  <c r="F318" i="10"/>
  <c r="B319" i="10" s="1"/>
  <c r="D257" i="7"/>
  <c r="E257" i="7" s="1"/>
  <c r="I256" i="7"/>
  <c r="F292" i="8"/>
  <c r="B293" i="8" s="1"/>
  <c r="G293" i="8" s="1"/>
  <c r="N292" i="8"/>
  <c r="M292" i="8"/>
  <c r="M257" i="7"/>
  <c r="N257" i="7"/>
  <c r="F257" i="7"/>
  <c r="B258" i="7" s="1"/>
  <c r="G258" i="7" s="1"/>
  <c r="K258" i="7" s="1"/>
  <c r="L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2" i="12" l="1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M642" i="12" l="1"/>
  <c r="N642" i="12"/>
  <c r="F642" i="12"/>
  <c r="B643" i="12" s="1"/>
  <c r="G643" i="12" s="1"/>
  <c r="K643" i="12" s="1"/>
  <c r="L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D643" i="12" l="1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F643" i="12" l="1"/>
  <c r="B644" i="12" s="1"/>
  <c r="G644" i="12" s="1"/>
  <c r="K644" i="12" s="1"/>
  <c r="L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D295" i="8" l="1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644" i="12" l="1"/>
  <c r="N644" i="12"/>
  <c r="F644" i="12"/>
  <c r="B645" i="12" s="1"/>
  <c r="G645" i="12" s="1"/>
  <c r="K645" i="12" s="1"/>
  <c r="L645" i="12" s="1"/>
  <c r="M295" i="8"/>
  <c r="L295" i="8"/>
  <c r="N295" i="8" s="1"/>
  <c r="G322" i="10"/>
  <c r="K322" i="10" s="1"/>
  <c r="F322" i="10"/>
  <c r="B323" i="10" s="1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D645" i="12" l="1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5" i="12" l="1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6" i="12" l="1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6" i="12" l="1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D647" i="12" l="1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D299" i="8" l="1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D648" i="12" l="1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648" i="12" l="1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D649" i="12" l="1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F649" i="12" l="1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D650" i="12" l="1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L650" i="12" l="1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D303" i="8" l="1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D652" i="12" l="1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2" i="12" l="1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D654" i="12" l="1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654" i="12" l="1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D655" i="12" l="1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F655" i="12" l="1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D307" i="8" l="1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L656" i="12" l="1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D658" i="12" l="1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M658" i="12" l="1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2" l="1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F659" i="12" l="1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D660" i="12" l="1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D311" i="8" l="1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D661" i="12" l="1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661" i="12" l="1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D662" i="12" l="1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L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275" i="7" l="1"/>
  <c r="L275" i="7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G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D663" i="12" l="1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F663" i="12" l="1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D315" i="8" l="1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664" i="12" l="1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D665" i="12" l="1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317" i="8" l="1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D318" i="8" l="1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M666" i="12" l="1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D667" i="12" l="1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F667" i="12" l="1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D668" i="12" l="1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D321" i="8" l="1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69" i="12" l="1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F669" i="12" l="1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D670" i="12" l="1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0" i="12" l="1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D671" i="12" l="1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F671" i="12" l="1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D325" i="8" l="1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L672" i="12" l="1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F673" i="12" l="1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D674" i="12" l="1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L674" i="12" l="1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F675" i="12" l="1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D676" i="12" l="1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D329" i="8" l="1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F677" i="12" l="1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678" i="12" l="1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678" i="12" l="1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D679" i="12" l="1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332" i="8" l="1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332" i="8" l="1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D333" i="8" l="1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334" i="8" l="1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334" i="8" l="1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682" i="12" l="1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683" i="12" l="1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F683" i="12" l="1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D337" i="8" l="1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684" i="12" l="1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F685" i="12" l="1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D686" i="12" l="1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M686" i="12" l="1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D687" i="12" l="1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F687" i="12" l="1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D341" i="8" l="1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88" i="12" l="1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89" i="12" l="1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F689" i="12" l="1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D690" i="12" l="1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M690" i="12" l="1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F691" i="12" l="1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D345" i="8" l="1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2" i="12" l="1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3" i="12" l="1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693" i="12" l="1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694" i="12" l="1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M694" i="12" l="1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F695" i="12" l="1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D349" i="8" l="1"/>
  <c r="E349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M696" i="12" l="1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7" i="12" l="1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F697" i="12" l="1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D698" i="12" l="1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M698" i="12" l="1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699" i="12" l="1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D353" i="8" l="1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D700" i="12" l="1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M700" i="12" l="1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12" i="7"/>
  <c r="B313" i="7" s="1"/>
  <c r="G313" i="7" s="1"/>
  <c r="K313" i="7" s="1"/>
  <c r="L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701" i="12" l="1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F701" i="12" l="1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D702" i="12" l="1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M702" i="12" l="1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703" i="12" l="1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3" i="12" l="1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4" i="12" l="1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I316" i="7" l="1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359" i="8" l="1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L359" i="8" l="1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D360" i="8" l="1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D361" i="8" l="1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M361" i="8" l="1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F707" i="12" l="1"/>
  <c r="B708" i="12" s="1"/>
  <c r="M390" i="10"/>
  <c r="N390" i="10"/>
  <c r="F390" i="10"/>
  <c r="B391" i="10" s="1"/>
  <c r="D321" i="7"/>
  <c r="E321" i="7" s="1"/>
  <c r="I320" i="7"/>
  <c r="M362" i="8"/>
  <c r="N362" i="8"/>
  <c r="F362" i="8"/>
  <c r="B363" i="8" s="1"/>
  <c r="G363" i="8" s="1"/>
  <c r="F321" i="7"/>
  <c r="B322" i="7" s="1"/>
  <c r="G322" i="7" s="1"/>
  <c r="K322" i="7" s="1"/>
  <c r="L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I321" i="7" l="1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M708" i="12" l="1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D364" i="8" l="1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D710" i="12" l="1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M324" i="7" l="1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I324" i="7" l="1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F711" i="12" l="1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D712" i="12" l="1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F712" i="12" l="1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D368" i="8" l="1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F713" i="12" l="1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D714" i="12" l="1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M714" i="12" l="1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F715" i="12" l="1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G371" i="8" l="1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L371" i="8" l="1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D372" i="8" l="1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F372" i="8"/>
  <c r="B373" i="8" s="1"/>
  <c r="G373" i="8" s="1"/>
  <c r="I330" i="7"/>
  <c r="M331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I331" i="7" l="1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D718" i="12" l="1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L718" i="12" l="1"/>
  <c r="N718" i="12" s="1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F719" i="12" l="1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D720" i="12" l="1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L720" i="12" l="1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1" i="12" l="1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D722" i="12" l="1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D723" i="12" l="1"/>
  <c r="E723" i="12" s="1"/>
  <c r="I723" i="12" s="1"/>
  <c r="G723" i="12"/>
  <c r="K723" i="12" s="1"/>
  <c r="N722" i="12"/>
  <c r="F723" i="12"/>
  <c r="B724" i="12" s="1"/>
  <c r="G724" i="12" s="1"/>
  <c r="K724" i="12" s="1"/>
  <c r="L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L723" i="12" l="1"/>
  <c r="N723" i="12" s="1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F724" i="12" l="1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D725" i="12" l="1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F725" i="12" l="1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D380" i="8" l="1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L726" i="12" l="1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F727" i="12" l="1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D728" i="12" l="1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L728" i="12" l="1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F729" i="12" l="1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D730" i="12" l="1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D731" i="12" l="1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1" i="12" l="1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2" i="12" l="1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3" i="12" l="1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F733" i="12" l="1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D734" i="12" l="1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L734" i="12" l="1"/>
  <c r="N734" i="12" s="1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L735" i="12" l="1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D388" i="8" l="1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N736" i="12" l="1"/>
  <c r="L736" i="12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L737" i="12" l="1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D738" i="12" l="1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N738" i="12" l="1"/>
  <c r="L738" i="12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L739" i="12" l="1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D740" i="12" l="1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0" i="12" l="1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D351" i="7" l="1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2" i="12" l="1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D743" i="12" l="1"/>
  <c r="E743" i="12" s="1"/>
  <c r="I743" i="12" s="1"/>
  <c r="G743" i="12"/>
  <c r="K743" i="12" s="1"/>
  <c r="N742" i="12"/>
  <c r="F743" i="12"/>
  <c r="B744" i="12" s="1"/>
  <c r="G744" i="12" s="1"/>
  <c r="K744" i="12" s="1"/>
  <c r="L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L743" i="12" l="1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M744" i="12" l="1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D745" i="12" l="1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D396" i="8" l="1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D746" i="12" l="1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M746" i="12" l="1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D747" i="12" l="1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F747" i="12" l="1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 l="1"/>
  <c r="B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M748" i="12" l="1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D749" i="12" l="1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49" i="12" l="1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0" i="12" l="1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0" i="12" l="1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402" i="8" l="1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1" i="12" l="1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752" i="12" l="1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752" i="12" l="1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D363" i="7" l="1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753" i="12" l="1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D364" i="7" l="1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L754" i="12" l="1"/>
  <c r="N754" i="12" s="1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L755" i="12" l="1"/>
  <c r="N755" i="12" s="1"/>
  <c r="D365" i="7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D756" i="12" l="1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6" i="12" l="1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D757" i="12" l="1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L757" i="12" l="1"/>
  <c r="N757" i="12" s="1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L409" i="8" l="1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D410" i="8" l="1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L759" i="12" l="1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D760" i="12" l="1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D412" i="8" l="1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D761" i="12" l="1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761" i="12" l="1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762" i="12" l="1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762" i="12" l="1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763" i="12" l="1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763" i="12" l="1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D416" i="8" l="1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F764" i="12" l="1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D765" i="12" l="1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F765" i="12" l="1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D766" i="12" l="1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6" i="12" l="1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L767" i="12" l="1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767" i="12" l="1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D375" i="7" l="1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L768" i="12" l="1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D770" i="12" l="1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M770" i="12" l="1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D771" i="12" l="1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377" i="7" l="1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D772" i="12" l="1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D378" i="7" l="1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D425" i="8" l="1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F773" i="12" l="1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D774" i="12" l="1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M774" i="12" l="1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5" i="12" l="1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F775" i="12" l="1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D776" i="12" l="1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D429" i="8" l="1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7" i="12" l="1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777" i="12" l="1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778" i="12" l="1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M778" i="12" l="1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779" i="12" l="1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780" i="12" l="1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M780" i="12" l="1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1" i="12" l="1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F781" i="12" l="1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D782" i="12" l="1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2" i="12" l="1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783" i="12" l="1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F783" i="12" l="1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D784" i="12" l="1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386" i="7" l="1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785" i="12" l="1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786" i="12" l="1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6" i="12" l="1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D787" i="12" l="1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F787" i="12" l="1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D788" i="12" l="1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789" i="12" l="1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89" i="12" l="1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M790" i="12" l="1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791" i="12" l="1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F791" i="12" l="1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D792" i="12" l="1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F792" i="12" l="1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D793" i="12" l="1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793" i="12" l="1"/>
  <c r="B794" i="12" s="1"/>
  <c r="F391" i="7"/>
  <c r="B392" i="7" s="1"/>
  <c r="G392" i="7" s="1"/>
  <c r="K392" i="7" s="1"/>
  <c r="L392" i="7" s="1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D392" i="7" l="1"/>
  <c r="E392" i="7" s="1"/>
  <c r="I392" i="7" s="1"/>
  <c r="D794" i="12"/>
  <c r="E794" i="12" s="1"/>
  <c r="I794" i="12" s="1"/>
  <c r="G794" i="12"/>
  <c r="K794" i="12" s="1"/>
  <c r="L794" i="12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M794" i="12" l="1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F795" i="12" l="1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D796" i="12" l="1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M796" i="12" l="1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7" i="12" l="1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7" i="12" l="1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798" i="12" l="1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M798" i="12" l="1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799" i="12" l="1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F799" i="12" l="1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D800" i="12" l="1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800" i="12" l="1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1" i="12" l="1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801" i="12" l="1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802" i="12" l="1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M802" i="12" l="1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803" i="12" l="1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D399" i="7" l="1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M804" i="12" l="1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805" i="12" l="1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5" i="12" l="1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D806" i="12" l="1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M806" i="12" l="1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7" i="12" l="1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807" i="12" l="1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808" i="12" l="1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M808" i="12" l="1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D809" i="12" l="1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F809" i="12" l="1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D810" i="12" l="1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M810" i="12" l="1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811" i="12" l="1"/>
  <c r="E811" i="12" s="1"/>
  <c r="I811" i="12" s="1"/>
  <c r="D404" i="7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811" i="12" l="1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405" i="7" l="1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2" i="12" l="1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813" i="12" l="1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3" i="12" l="1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4" i="12" l="1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M814" i="12" l="1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D815" i="12" l="1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D408" i="7" l="1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D816" i="12" l="1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M816" i="12" l="1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D817" i="12" l="1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817" i="12" l="1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818" i="12" l="1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M818" i="12" l="1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19" i="12" l="1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F819" i="12" l="1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D820" i="12" l="1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M820" i="12" l="1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D821" i="12" l="1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821" i="12" l="1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822" i="12" l="1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F822" i="12" l="1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D823" i="12" l="1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D414" i="7" l="1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D824" i="12" l="1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D415" i="7" l="1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825" i="12" l="1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826" i="12" l="1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M826" i="12" l="1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827" i="12" l="1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F827" i="12" l="1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D828" i="12" l="1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M828" i="12" l="1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29" i="12" l="1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829" i="12" l="1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D419" i="7" l="1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M830" i="12" l="1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420" i="7" l="1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831" i="12" l="1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832" i="12" l="1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2" i="12" l="1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3" i="12" l="1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F833" i="12" l="1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D834" i="12" l="1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M834" i="12" l="1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F835" i="12" l="1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D836" i="12" l="1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M836" i="12" l="1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37" i="12" l="1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37" i="12" l="1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38" i="12" l="1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M838" i="12" l="1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D839" i="12" l="1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F839" i="12" l="1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D840" i="12" l="1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F840" i="12" l="1"/>
  <c r="B841" i="12" s="1"/>
  <c r="G841" i="12" s="1"/>
  <c r="K841" i="12" s="1"/>
  <c r="L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D841" i="12" l="1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F841" i="12" l="1"/>
  <c r="B842" i="12" s="1"/>
  <c r="D428" i="7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D842" i="12" l="1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M842" i="12" l="1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F843" i="12" l="1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D844" i="12" l="1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430" i="7" l="1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D845" i="12" l="1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845" i="12" l="1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846" i="12" l="1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846" i="12" l="1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D847" i="12" l="1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47" i="12" l="1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48" i="12" l="1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48" i="12" l="1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D849" i="12" l="1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49" i="12" l="1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850" i="12" l="1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850" i="12" l="1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D851" i="12" l="1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851" i="12" l="1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852" i="12" l="1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852" i="12" l="1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D853" i="12" l="1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D137" i="3" l="1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854" i="12" l="1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854" i="12" l="1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55" i="12" l="1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855" i="12" l="1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856" i="12" l="1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856" i="12" l="1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F857" i="12" l="1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D858" i="12" l="1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M858" i="12" l="1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F859" i="12" l="1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D860" i="12" l="1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M860" i="12" l="1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1" i="12" l="1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D862" i="12" l="1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M862" i="12" l="1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63" i="12" l="1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64" i="12" l="1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64" i="12" l="1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F865" i="12" l="1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D866" i="12" l="1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M866" i="12" l="1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D867" i="12" l="1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67" i="12" l="1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G868" i="12" l="1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N868" i="12" l="1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D870" i="12" l="1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M870" i="12" l="1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871" i="12" l="1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D872" i="12" l="1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2" i="12" l="1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3" i="12" l="1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873" i="12" l="1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874" i="12" l="1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874" i="12" l="1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F875" i="12" l="1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D876" i="12" l="1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76" i="12" l="1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77" i="12" l="1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F877" i="12" l="1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D878" i="12" l="1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M878" i="12" l="1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F879" i="12" l="1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D880" i="12" l="1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0" i="12" l="1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1" i="12" l="1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F881" i="12" l="1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D882" i="12" l="1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M882" i="12" l="1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F883" i="12" l="1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D884" i="12" l="1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M884" i="12" l="1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85" i="12" l="1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F885" i="12" l="1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D886" i="12" l="1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M886" i="12" l="1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87" i="12" l="1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F887" i="12" l="1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D888" i="12" l="1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M888" i="12" l="1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89" i="12" l="1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F889" i="12" l="1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D890" i="12" l="1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M890" i="12" l="1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D891" i="12" l="1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F891" i="12" l="1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D892" i="12" l="1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M892" i="12" l="1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893" i="12" l="1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893" i="12" l="1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D894" i="12" l="1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M894" i="12" l="1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D895" i="12" l="1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F895" i="12" l="1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D896" i="12" l="1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M896" i="12" l="1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897" i="12" l="1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F897" i="12" l="1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D898" i="12" l="1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M898" i="12" l="1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D899" i="12" l="1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F899" i="12" l="1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D900" i="12" l="1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M900" i="12" l="1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D901" i="12" l="1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F901" i="12" l="1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D902" i="12" l="1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M902" i="12" l="1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D903" i="12" l="1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03" i="12" l="1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04" i="12" l="1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04" i="12" l="1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D905" i="12" l="1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05" i="12" l="1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D906" i="12" l="1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M906" i="12" l="1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D907" i="12" l="1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F907" i="12" l="1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D908" i="12" l="1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M908" i="12" l="1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D909" i="12" l="1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F909" i="12" l="1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D910" i="12" l="1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10" i="12" l="1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11" i="12" l="1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F911" i="12" l="1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D912" i="12" l="1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L912" i="12" l="1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L913" i="12" l="1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F913" i="12" l="1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G914" i="12" l="1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N914" i="12" l="1"/>
  <c r="L914" i="12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F915" i="12" l="1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D916" i="12" l="1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16" i="12" l="1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M917" i="12" l="1"/>
  <c r="D917" i="12"/>
  <c r="E917" i="12" s="1"/>
  <c r="I917" i="12" s="1"/>
  <c r="F917" i="12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D918" i="12" l="1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M918" i="12" l="1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F919" i="12" l="1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D920" i="12" l="1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M920" i="12" l="1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921" i="12" l="1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F921" i="12" l="1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D922" i="12" l="1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22" i="12" l="1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23" i="12" l="1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F923" i="12" l="1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924" i="12" l="1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M924" i="12" l="1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F925" i="12" l="1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D926" i="12" l="1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M926" i="12" l="1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27" i="12" l="1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F927" i="12" l="1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D928" i="12" l="1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M928" i="12" l="1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D929" i="12" l="1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F929" i="12" l="1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D930" i="12" l="1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M930" i="12" l="1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D931" i="12" l="1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F931" i="12" l="1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D932" i="12" l="1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M932" i="12" l="1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D933" i="12" l="1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33" i="12" l="1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34" i="12" l="1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34" i="12" l="1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935" i="12" l="1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35" i="12" l="1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D936" i="12" l="1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F936" i="12" l="1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D937" i="12" l="1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F937" i="12" l="1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D938" i="12" l="1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L938" i="12" l="1"/>
  <c r="N938" i="12" s="1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G939" i="12" l="1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N939" i="12" l="1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G940" i="12" l="1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I940" i="12" l="1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G941" i="12" l="1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N941" i="12" l="1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D942" i="12" l="1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42" i="12" l="1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D943" i="12" l="1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F943" i="12" l="1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44" i="12" l="1"/>
  <c r="B945" i="12" s="1"/>
  <c r="G944" i="12"/>
  <c r="K944" i="12" s="1"/>
  <c r="G945" i="12"/>
  <c r="K945" i="12" s="1"/>
  <c r="L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L944" i="12" l="1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D946" i="12" l="1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F946" i="12" l="1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D947" i="12" l="1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F947" i="12" l="1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948" i="12" l="1"/>
  <c r="B949" i="12" s="1"/>
  <c r="G948" i="12"/>
  <c r="K948" i="12" s="1"/>
  <c r="G949" i="12"/>
  <c r="K949" i="12" s="1"/>
  <c r="L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L948" i="12" l="1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50" i="12" l="1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N950" i="12" l="1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I951" i="12" l="1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952" i="12" l="1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N952" i="12" l="1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954" i="12" l="1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54" i="12" l="1"/>
  <c r="B955" i="12" s="1"/>
  <c r="G955" i="12" s="1"/>
  <c r="K955" i="12" s="1"/>
  <c r="M955" i="12" s="1"/>
  <c r="N954" i="12"/>
  <c r="M954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L955" i="12" l="1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G956" i="12" l="1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L957" i="12" l="1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D958" i="12" l="1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L958" i="12" l="1"/>
  <c r="N958" i="12" s="1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F959" i="12" l="1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960" i="12" l="1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M960" i="12" l="1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L961" i="12" l="1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962" i="12" l="1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D963" i="12" l="1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963" i="12" l="1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964" i="12" l="1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64" i="12" l="1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65" i="12" l="1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965" i="12" l="1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966" i="12" l="1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966" i="12" l="1"/>
  <c r="D967" i="12"/>
  <c r="E967" i="12" s="1"/>
  <c r="I967" i="12" s="1"/>
  <c r="G967" i="12"/>
  <c r="K967" i="12" s="1"/>
  <c r="N966" i="12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F967" i="12" l="1"/>
  <c r="B968" i="12" s="1"/>
  <c r="G968" i="12" s="1"/>
  <c r="K968" i="12" s="1"/>
  <c r="L968" i="12" s="1"/>
  <c r="L967" i="12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M968" i="12" l="1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969" i="12" l="1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F969" i="12" l="1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D970" i="12" l="1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M970" i="12" l="1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1" i="12" l="1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2" i="12" l="1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2" i="12" l="1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973" i="12" l="1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974" i="12" l="1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974" i="12" l="1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F975" i="12" l="1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D976" i="12" l="1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M976" i="12" l="1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F977" i="12" l="1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D978" i="12" l="1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M978" i="12" l="1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F979" i="12" l="1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D980" i="12" l="1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0" i="12" l="1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1" i="12" l="1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F981" i="12" l="1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2" i="12" l="1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N982" i="12" l="1"/>
  <c r="L982" i="12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983" i="12" l="1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G984" i="12" l="1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L984" i="12" l="1"/>
  <c r="N984" i="12" s="1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F985" i="12" l="1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G986" i="12" l="1"/>
  <c r="K986" i="12" s="1"/>
  <c r="F986" i="12"/>
  <c r="B987" i="12" s="1"/>
  <c r="G987" i="12" s="1"/>
  <c r="K987" i="12" s="1"/>
  <c r="L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N986" i="12" l="1"/>
  <c r="L986" i="12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87" i="12" l="1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88" i="12" l="1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88" i="12" l="1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990" i="12" l="1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F990" i="12" l="1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D991" i="12" l="1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991" i="12" l="1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G992" i="12" l="1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N992" i="12" l="1"/>
  <c r="L992" i="12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F993" i="12" l="1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G994" i="12" l="1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L994" i="12" l="1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F995" i="12" l="1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996" i="12" l="1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L996" i="12" l="1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998" i="12" l="1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998" i="12" l="1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M999" i="12" l="1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0" i="12" l="1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F1000" i="12" l="1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D1001" i="12" l="1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M1001" i="12" l="1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1002" i="12" l="1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1003" i="12" l="1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1003" i="12" l="1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4" i="12" l="1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1004" i="12" l="1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1005" i="12" l="1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1005" i="12" l="1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1006" i="12" l="1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D1007" i="12" l="1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L1007" i="12" l="1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1008" i="12" l="1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D1009" i="12" l="1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M1009" i="12" l="1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0" i="12" l="1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D1011" i="12" l="1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M1011" i="12" l="1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2" i="12" l="1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3" i="12" l="1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3" i="12" l="1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F1014" i="12" l="1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D1015" i="12" l="1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L1015" i="12" l="1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F1016" i="12" l="1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1017" i="12" l="1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1017" i="12" l="1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F1018" i="12" l="1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D1019" i="12" l="1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M1019" i="12" l="1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1020" i="12" l="1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D1021" i="12" l="1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1" i="12" l="1"/>
  <c r="B1022" i="12" s="1"/>
  <c r="G1022" i="12" s="1"/>
  <c r="K1022" i="12" s="1"/>
  <c r="L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F1022" i="12" l="1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D1023" i="12" l="1"/>
  <c r="E1023" i="12" s="1"/>
  <c r="I1023" i="12" s="1"/>
  <c r="G1023" i="12"/>
  <c r="K1023" i="12" s="1"/>
  <c r="L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M1023" i="12" l="1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2" l="1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D1025" i="12" l="1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M1025" i="12" l="1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2" l="1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2" l="1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F1027" i="12" l="1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1028" i="12" l="1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2" l="1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2" l="1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2" l="1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D1031" i="12" l="1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L1031" i="12" l="1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F1032" i="12" l="1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1033" i="12" l="1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M1033" i="12" l="1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F1034" i="12" l="1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D1035" i="12" l="1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M1035" i="12" l="1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1036" i="12" l="1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1037" i="12" l="1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1037" i="12" l="1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8" i="12" l="1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D1039" i="12" l="1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M1039" i="12" l="1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40" i="12" l="1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41" i="12" l="1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41" i="12" l="1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F1042" i="12" l="1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D1043" i="12" l="1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M1043" i="12" l="1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F1044" i="12" l="1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D1045" i="12" l="1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F1045" i="12" l="1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D1046" i="12" l="1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F1046" i="12" l="1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G1047" i="12" l="1"/>
  <c r="K1047" i="12" s="1"/>
  <c r="L1047" i="12" s="1"/>
  <c r="N1047" i="12" s="1"/>
  <c r="I1047" i="12"/>
  <c r="F1047" i="12"/>
  <c r="B1048" i="12" s="1"/>
  <c r="G1048" i="12" s="1"/>
  <c r="K1048" i="12" s="1"/>
  <c r="L1048" i="12" s="1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D1048" i="12" l="1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D1049" i="12" l="1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M1049" i="12" l="1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F1050" i="12" l="1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D1051" i="12" l="1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F1051" i="12" l="1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D1052" i="12" l="1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F1052" i="12" l="1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G1053" i="12" l="1"/>
  <c r="K1053" i="12" s="1"/>
  <c r="L1053" i="12" s="1"/>
  <c r="F1053" i="12"/>
  <c r="B1054" i="12" s="1"/>
  <c r="G1054" i="12" s="1"/>
  <c r="K1054" i="12" s="1"/>
  <c r="L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D1054" i="12" l="1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1054" i="12" l="1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G1055" i="12" l="1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L1055" i="12" l="1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D1057" i="12" l="1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M1057" i="12" l="1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1058" i="12" l="1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D1059" i="12" l="1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M1059" i="12" l="1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1060" i="12" l="1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D1061" i="12" l="1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M1061" i="12" l="1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1062" i="12" l="1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1063" i="12" l="1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M1063" i="12" l="1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F1064" i="12" l="1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D1065" i="12" l="1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M1065" i="12" l="1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6" i="12" l="1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D1067" i="12" l="1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M1067" i="12" l="1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8" i="12" l="1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9" i="12" l="1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9" i="12" l="1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1070" i="12" l="1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D1071" i="12" l="1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M1071" i="12" l="1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F1072" i="12" l="1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D1073" i="12" l="1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M1073" i="12" l="1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1074" i="12" l="1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D1075" i="12" l="1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M1075" i="12" l="1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F1076" i="12" l="1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1077" i="12" l="1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1077" i="12" l="1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F1078" i="12" l="1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D1079" i="12" l="1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M1079" i="12" l="1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80" i="12" l="1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1081" i="12" l="1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1081" i="12" l="1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82" i="12" l="1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83" i="12" l="1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83" i="12" l="1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F1084" i="12" l="1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1085" i="12" l="1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1085" i="12" l="1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F1086" i="12" l="1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D1087" i="12" l="1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M1087" i="12" l="1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F1088" i="12" l="1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D1089" i="12" l="1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M1089" i="12" l="1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F1090" i="12" l="1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D1091" i="12" l="1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M1091" i="12" l="1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F1092" i="12" l="1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1093" i="12" l="1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1093" i="12" l="1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94" i="12" l="1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D1095" i="12" l="1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M1095" i="12" l="1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96" i="12" l="1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97" i="12" l="1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97" i="12" l="1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F1098" i="12" l="1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D1099" i="12" l="1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M1099" i="12" l="1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F1100" i="12" l="1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D1101" i="12" l="1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M1101" i="12" l="1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F1102" i="12" l="1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D1103" i="12" l="1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M1103" i="12" l="1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F1104" i="12" l="1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1105" i="12" l="1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M1105" i="12" l="1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106" i="12" l="1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F1106" i="12" l="1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107" i="12" l="1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L1107" i="12" l="1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1109" i="12" l="1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M1109" i="12" l="1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110" i="12" l="1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111" i="12" l="1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111" i="12" l="1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F1112" i="12" l="1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D1113" i="12" l="1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M1113" i="12" l="1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F1114" i="12" l="1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D1115" i="12" l="1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M1115" i="12" l="1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F1116" i="12" l="1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D1117" i="12" l="1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M1117" i="12" l="1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F1118" i="12" l="1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D1119" i="12" l="1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M1119" i="12" l="1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F1120" i="12" l="1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D1121" i="12" l="1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M1121" i="12" l="1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22" i="12" l="1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D1123" i="12" l="1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M1123" i="12" l="1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24" i="12" l="1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25" i="12" l="1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25" i="12" l="1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F1126" i="12" l="1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D1127" i="12" l="1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M1127" i="12" l="1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F1128" i="12" l="1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D1129" i="12" l="1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M1129" i="12" l="1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F1130" i="12" l="1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D1131" i="12" l="1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M1131" i="12" l="1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F1132" i="12" l="1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D1133" i="12" l="1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33" i="12" l="1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34" i="12" l="1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1134" i="12" l="1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35" i="12" l="1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M1135" i="12" l="1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D1137" i="12" l="1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M1137" i="12" l="1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38" i="12" l="1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39" i="12" l="1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39" i="12" l="1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F1140" i="12" l="1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D1141" i="12" l="1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M1141" i="12" l="1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F1142" i="12" l="1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D1143" i="12" l="1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M1143" i="12" l="1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F1144" i="12" l="1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D1145" i="12" l="1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M1145" i="12" l="1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F1146" i="12" l="1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D1147" i="12" l="1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M1147" i="12" l="1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F1148" i="12" l="1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D1149" i="12" l="1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M1149" i="12" l="1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50" i="12" l="1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D1151" i="12" l="1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M1151" i="12" l="1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52" i="12" l="1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53" i="12" l="1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53" i="12" l="1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F1154" i="12" l="1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D1155" i="12" l="1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M1155" i="12" l="1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F1156" i="12" l="1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D1157" i="12" l="1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M1157" i="12" l="1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F1158" i="12" l="1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D1159" i="12" l="1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M1159" i="12" l="1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F1160" i="12" l="1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D1161" i="12" l="1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M1161" i="12" l="1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F1162" i="12" l="1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D1163" i="12" l="1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M1163" i="12" l="1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64" i="12" l="1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D1165" i="12" l="1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M1165" i="12" l="1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66" i="12" l="1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67" i="12" l="1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67" i="12" l="1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D1168" i="12" l="1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68" i="12" l="1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69" i="12" l="1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69" i="12" l="1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D1171" i="12" l="1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M1171" i="12" l="1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F1172" i="12" l="1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D1173" i="12" l="1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M1173" i="12" l="1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F1174" i="12" l="1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D1175" i="12" l="1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M1175" i="12" l="1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F1176" i="12" l="1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D1177" i="12" l="1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M1177" i="12" l="1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78" i="12" l="1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79" i="12" l="1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M1179" i="12" l="1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F1180" i="12" l="1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D1181" i="12" l="1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M1181" i="12" l="1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F1182" i="12" l="1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83" i="12" l="1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83" i="12" l="1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F1184" i="12" l="1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D1185" i="12" l="1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M1185" i="12" l="1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F1186" i="12" l="1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D1187" i="12" l="1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M1187" i="12" l="1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F1188" i="12" l="1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D1189" i="12" l="1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M1189" i="12" l="1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F1190" i="12" l="1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D1191" i="12" l="1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M1191" i="12" l="1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F1192" i="12" l="1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D1193" i="12" l="1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M1193" i="12" l="1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D1194" i="12" l="1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F1194" i="12" l="1"/>
  <c r="B1195" i="12" s="1"/>
  <c r="M782" i="6"/>
  <c r="L782" i="6"/>
  <c r="N782" i="6" s="1"/>
  <c r="F782" i="6"/>
  <c r="B783" i="6" s="1"/>
  <c r="D1310" i="5"/>
  <c r="E1310" i="5" s="1"/>
  <c r="G1310" i="5"/>
  <c r="K1310" i="5" s="1"/>
  <c r="D1195" i="12" l="1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I1195" i="12" l="1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G1196" i="12" l="1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N1196" i="12" l="1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D1197" i="12" l="1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97" i="12" l="1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D1198" i="12" l="1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F1198" i="12" l="1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I1199" i="12" l="1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N1199" i="12" l="1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D1201" i="12" l="1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202" i="12" l="1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D1203" i="12" l="1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I1203" i="12" l="1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G1204" i="12" l="1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N1204" i="12" l="1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205" i="12" l="1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G1206" i="12" l="1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F1206" i="12" l="1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G1207" i="12" l="1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L1207" i="12" l="1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N1208" i="12" l="1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G1209" i="12" l="1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N1209" i="12" l="1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D1210" i="12" l="1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F1210" i="12" l="1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D1211" i="12" l="1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F1211" i="12" l="1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D1212" i="12" l="1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N1212" i="12" l="1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213" i="12" l="1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213" i="12" l="1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214" i="12" l="1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214" i="12" l="1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D1215" i="12" l="1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F1215" i="12" l="1"/>
  <c r="B1216" i="12" s="1"/>
  <c r="G1216" i="12" s="1"/>
  <c r="K1216" i="12" s="1"/>
  <c r="L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D1216" i="12" l="1"/>
  <c r="E1216" i="12" s="1"/>
  <c r="I1216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F1216" i="12" l="1"/>
  <c r="B1217" i="12" s="1"/>
  <c r="D1217" i="12" s="1"/>
  <c r="E1217" i="12" s="1"/>
  <c r="G1217" i="12"/>
  <c r="K1217" i="12" s="1"/>
  <c r="L1217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I1217" i="12" l="1"/>
  <c r="F1217" i="12"/>
  <c r="B1218" i="12" s="1"/>
  <c r="N1217" i="12"/>
  <c r="M1217" i="12"/>
  <c r="D1218" i="12"/>
  <c r="E1218" i="12" s="1"/>
  <c r="I1218" i="12" s="1"/>
  <c r="G1218" i="12"/>
  <c r="K1218" i="12" s="1"/>
  <c r="L1218" i="12" s="1"/>
  <c r="G802" i="6"/>
  <c r="K802" i="6" s="1"/>
  <c r="D802" i="6"/>
  <c r="E802" i="6" s="1"/>
  <c r="I802" i="6" s="1"/>
  <c r="D1330" i="5"/>
  <c r="E1330" i="5" s="1"/>
  <c r="G1330" i="5"/>
  <c r="K1330" i="5" s="1"/>
  <c r="M1218" i="12" l="1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D1219" i="12" l="1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F1219" i="12" l="1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G1220" i="12" l="1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L1220" i="12" l="1"/>
  <c r="N1220" i="12" s="1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N1221" i="12" l="1"/>
  <c r="M1221" i="12"/>
  <c r="G1222" i="12"/>
  <c r="K1222" i="12" s="1"/>
  <c r="L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222" i="12" l="1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N1223" i="12" l="1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G1224" i="12" l="1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M1224" i="12" l="1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F1225" i="12" l="1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G1226" i="12" l="1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N1226" i="12" l="1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F1227" i="12" l="1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28" i="12" l="1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N1228" i="12" l="1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29" i="12" l="1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I1229" i="12" l="1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D1230" i="12" l="1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M1230" i="12" l="1"/>
  <c r="N1230" i="12"/>
  <c r="G1231" i="12"/>
  <c r="K1231" i="12" s="1"/>
  <c r="L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G1232" i="12" l="1"/>
  <c r="K1232" i="12" s="1"/>
  <c r="L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D1233" i="12" l="1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M1233" i="12" l="1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D1234" i="12" l="1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N1234" i="12" l="1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G1235" i="12" l="1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M1235" i="12" l="1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F1236" i="12" l="1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37" i="12" l="1"/>
  <c r="K1237" i="12" s="1"/>
  <c r="L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G1238" i="12" l="1"/>
  <c r="K1238" i="12" s="1"/>
  <c r="L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D1239" i="12" l="1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N1239" i="12" l="1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D1240" i="12" l="1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F1240" i="12" l="1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G1241" i="12" l="1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N1242" i="12" l="1"/>
  <c r="L1242" i="12"/>
  <c r="N1241" i="12"/>
  <c r="L1241" i="12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43" i="12" l="1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44" i="12" l="1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M1244" i="12" l="1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45" i="12" l="1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G1246" i="12" l="1"/>
  <c r="K1246" i="12" s="1"/>
  <c r="F1246" i="12"/>
  <c r="B1247" i="12" s="1"/>
  <c r="G1247" i="12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46" i="12" l="1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D1248" i="12" l="1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48" i="12" l="1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D1249" i="12" l="1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F1249" i="12" l="1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G1250" i="12" l="1"/>
  <c r="K1250" i="12" s="1"/>
  <c r="F1250" i="12"/>
  <c r="B1251" i="12" s="1"/>
  <c r="G1251" i="12" s="1"/>
  <c r="K1251" i="12" s="1"/>
  <c r="L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D1251" i="12" l="1"/>
  <c r="E1251" i="12" s="1"/>
  <c r="M1250" i="12"/>
  <c r="L1250" i="12"/>
  <c r="N1250" i="12" s="1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D1252" i="12" l="1"/>
  <c r="E1252" i="12" s="1"/>
  <c r="I1252" i="12" s="1"/>
  <c r="G1252" i="12"/>
  <c r="K1252" i="12" s="1"/>
  <c r="L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N1252" i="12" l="1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I1253" i="12" l="1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D1254" i="12" l="1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N1254" i="12" l="1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I1255" i="12" l="1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56" i="12" l="1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N1256" i="12" l="1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I1257" i="12" l="1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D1258" i="12" l="1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N1258" i="12" l="1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I1259" i="12" l="1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D1260" i="12" l="1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N1260" i="12" l="1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I1261" i="12" l="1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D1262" i="12" l="1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N1262" i="12" l="1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I1263" i="12" l="1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D1264" i="12" l="1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N1264" i="12" l="1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I1265" i="12" l="1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D1266" i="12" l="1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N1266" i="12" l="1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I1267" i="12" l="1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D1268" i="12" l="1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N1268" i="12" l="1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I1269" i="12" l="1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D1270" i="12" l="1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F1270" i="12" l="1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D1271" i="12" l="1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F1271" i="12" l="1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G1272" i="12" l="1"/>
  <c r="K1272" i="12" s="1"/>
  <c r="M1272" i="12" s="1"/>
  <c r="I1272" i="12"/>
  <c r="F1272" i="12"/>
  <c r="B1273" i="12" s="1"/>
  <c r="G1273" i="12" s="1"/>
  <c r="K1273" i="12" s="1"/>
  <c r="L1273" i="12" s="1"/>
  <c r="G842" i="6"/>
  <c r="K842" i="6" s="1"/>
  <c r="D842" i="6"/>
  <c r="E842" i="6" s="1"/>
  <c r="I842" i="6" s="1"/>
  <c r="D1370" i="5"/>
  <c r="E1370" i="5" s="1"/>
  <c r="G1370" i="5"/>
  <c r="K1370" i="5" s="1"/>
  <c r="D1273" i="12" l="1"/>
  <c r="E1273" i="12" s="1"/>
  <c r="L1272" i="12"/>
  <c r="N1272" i="12" s="1"/>
  <c r="I1273" i="12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74" i="12" l="1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N1274" i="12" l="1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I1275" i="12" l="1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D1276" i="12" l="1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N1276" i="12" l="1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I1277" i="12" l="1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D1278" i="12" l="1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N1278" i="12" l="1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I1279" i="12" l="1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D1280" i="12" l="1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80" i="12" l="1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D1281" i="12" l="1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F1281" i="12" l="1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G1282" i="12" l="1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M1282" i="12" l="1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F1283" i="12" l="1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84" i="12" l="1"/>
  <c r="K1284" i="12" s="1"/>
  <c r="L1284" i="12" s="1"/>
  <c r="F1284" i="12"/>
  <c r="B1285" i="12" s="1"/>
  <c r="G1285" i="12" s="1"/>
  <c r="K1285" i="12" s="1"/>
  <c r="L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I1285" i="12" l="1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D1286" i="12" l="1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1286" i="12" l="1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D1287" i="12" l="1"/>
  <c r="E1287" i="12" s="1"/>
  <c r="I1287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F1287" i="12" l="1"/>
  <c r="B1288" i="12" s="1"/>
  <c r="D1288" i="12" s="1"/>
  <c r="E1288" i="12" s="1"/>
  <c r="I1288" i="12" s="1"/>
  <c r="G1288" i="12"/>
  <c r="K1288" i="12" s="1"/>
  <c r="L1288" i="12" s="1"/>
  <c r="M853" i="6"/>
  <c r="L853" i="6"/>
  <c r="N853" i="6" s="1"/>
  <c r="F853" i="6"/>
  <c r="B854" i="6" s="1"/>
  <c r="D1382" i="5"/>
  <c r="E1382" i="5" s="1"/>
  <c r="G1382" i="5"/>
  <c r="K1382" i="5" s="1"/>
  <c r="F1288" i="12" l="1"/>
  <c r="B1289" i="12" s="1"/>
  <c r="N1288" i="12"/>
  <c r="M1288" i="12"/>
  <c r="G1289" i="12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I1289" i="12" l="1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D1290" i="12" l="1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F1290" i="12" l="1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D1291" i="12" l="1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91" i="12" l="1"/>
  <c r="B1292" i="12" s="1"/>
  <c r="D1292" i="12" s="1"/>
  <c r="E1292" i="12" s="1"/>
  <c r="I1292" i="12" s="1"/>
  <c r="F856" i="6"/>
  <c r="B857" i="6" s="1"/>
  <c r="L856" i="6"/>
  <c r="N856" i="6" s="1"/>
  <c r="M856" i="6"/>
  <c r="G1385" i="5"/>
  <c r="K1385" i="5" s="1"/>
  <c r="D1385" i="5"/>
  <c r="E1385" i="5" s="1"/>
  <c r="G1292" i="12" l="1"/>
  <c r="K1292" i="12" s="1"/>
  <c r="L1292" i="12" s="1"/>
  <c r="F1292" i="12"/>
  <c r="B1293" i="12" s="1"/>
  <c r="G1293" i="12" s="1"/>
  <c r="K1293" i="12" s="1"/>
  <c r="L1293" i="12" s="1"/>
  <c r="N1292" i="12"/>
  <c r="M1292" i="12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I1293" i="12" l="1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D1294" i="12" l="1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N1294" i="12" l="1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I1295" i="12" l="1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D1296" i="12" l="1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N1296" i="12" l="1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I1297" i="12" l="1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D1298" i="12" l="1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N1298" i="12" l="1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I1299" i="12" l="1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D1300" i="12" l="1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F1300" i="12" l="1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D1301" i="12" l="1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F1301" i="12" l="1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G1302" i="12" l="1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M1302" i="12" l="1"/>
  <c r="L1302" i="12"/>
  <c r="N1302" i="12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D1304" i="12" l="1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N1304" i="12" l="1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I1305" i="12" l="1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D1306" i="12" l="1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N1306" i="12" l="1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I1307" i="12" l="1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D1308" i="12" l="1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N1308" i="12" l="1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I1309" i="12" l="1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D1310" i="12" l="1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N1310" i="12" l="1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N1311" i="12" l="1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D1312" i="12" l="1"/>
  <c r="E1312" i="12" s="1"/>
  <c r="I1312" i="12" s="1"/>
  <c r="G1312" i="12"/>
  <c r="K1312" i="12" s="1"/>
  <c r="L1312" i="12" s="1"/>
  <c r="M871" i="6"/>
  <c r="L871" i="6"/>
  <c r="N871" i="6" s="1"/>
  <c r="F871" i="6"/>
  <c r="B872" i="6" s="1"/>
  <c r="D1400" i="5"/>
  <c r="E1400" i="5" s="1"/>
  <c r="G1400" i="5"/>
  <c r="K1400" i="5" s="1"/>
  <c r="F1312" i="12" l="1"/>
  <c r="B1313" i="12" s="1"/>
  <c r="N1312" i="12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I1313" i="12" l="1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D1314" i="12" l="1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N1314" i="12" l="1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I1315" i="12" l="1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316" i="12" l="1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N1316" i="12" l="1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I1317" i="12" l="1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D1318" i="12" l="1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N1318" i="12" l="1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I1319" i="12" l="1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D1320" i="12" l="1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N1320" i="12" l="1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I1321" i="12" l="1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D1322" i="12" l="1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N1322" i="12" l="1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I1323" i="12" l="1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D1324" i="12" l="1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N1324" i="12" l="1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I1325" i="12" l="1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D1326" i="12" l="1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N1326" i="12" l="1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I1327" i="12" l="1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D1328" i="12" l="1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F1328" i="12" l="1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D1329" i="12" l="1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F1329" i="12" l="1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G1330" i="12" l="1"/>
  <c r="K1330" i="12" s="1"/>
  <c r="L1330" i="12" s="1"/>
  <c r="F1330" i="12"/>
  <c r="B1331" i="12" s="1"/>
  <c r="G1331" i="12" s="1"/>
  <c r="K1331" i="12" s="1"/>
  <c r="L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D1331" i="12" l="1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331" i="12" l="1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332" i="12" l="1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D1333" i="12" l="1"/>
  <c r="E1333" i="12" s="1"/>
  <c r="I1333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F1333" i="12" l="1"/>
  <c r="B1334" i="12" s="1"/>
  <c r="D1334" i="12" s="1"/>
  <c r="E1334" i="12" s="1"/>
  <c r="I1334" i="12" s="1"/>
  <c r="G1334" i="12"/>
  <c r="K1334" i="12" s="1"/>
  <c r="L1334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F1334" i="12" l="1"/>
  <c r="B1335" i="12" s="1"/>
  <c r="N1334" i="12"/>
  <c r="M1334" i="12"/>
  <c r="G1335" i="12"/>
  <c r="K1335" i="12" s="1"/>
  <c r="L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I1335" i="12" l="1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336" i="12" l="1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F1336" i="12" l="1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D1337" i="12" l="1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337" i="12" l="1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338" i="12" l="1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D1339" i="12" l="1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339" i="12" l="1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G1340" i="12" l="1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D1341" i="12" l="1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F1341" i="12" l="1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G1342" i="12" l="1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M1342" i="12" l="1"/>
  <c r="L1342" i="12"/>
  <c r="N1342" i="12" s="1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D1344" i="12" l="1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44" i="12" l="1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45" i="12" l="1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F1345" i="12" l="1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46" i="12" l="1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M1346" i="12" l="1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F1347" i="12" l="1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G1348" i="12" l="1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M1348" i="12" l="1"/>
  <c r="L1348" i="12"/>
  <c r="N1348" i="12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50" i="12" l="1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N1350" i="12" l="1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I1351" i="12" l="1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D1352" i="12" l="1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N1352" i="12" l="1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I1353" i="12" l="1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D1354" i="12" l="1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N1354" i="12" l="1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I1355" i="12" l="1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D1356" i="12" l="1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N1356" i="12" l="1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I1357" i="12" l="1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D1358" i="12" l="1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58" i="12" l="1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59" i="12" l="1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F1359" i="12" l="1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60" i="12" l="1"/>
  <c r="K1360" i="12" s="1"/>
  <c r="F1360" i="12"/>
  <c r="B1361" i="12" s="1"/>
  <c r="G1361" i="12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M1360" i="12" l="1"/>
  <c r="L1360" i="12"/>
  <c r="N1360" i="12" s="1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D1362" i="12" l="1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N1362" i="12" l="1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I1363" i="12" l="1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64" i="12" l="1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N1364" i="12" l="1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I1365" i="12" l="1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D1366" i="12" l="1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N1366" i="12" l="1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I1367" i="12" l="1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D1368" i="12" l="1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N1368" i="12" l="1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I1369" i="12" l="1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D1370" i="12" l="1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N1370" i="12" l="1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I1371" i="12" l="1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D1372" i="12" l="1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72" i="12" l="1"/>
  <c r="B1373" i="12" s="1"/>
  <c r="G1373" i="12" s="1"/>
  <c r="K1373" i="12" s="1"/>
  <c r="L1373" i="12" s="1"/>
  <c r="N1372" i="12"/>
  <c r="M1372" i="12"/>
  <c r="D917" i="6"/>
  <c r="E917" i="6" s="1"/>
  <c r="I917" i="6" s="1"/>
  <c r="G917" i="6"/>
  <c r="K917" i="6" s="1"/>
  <c r="D1446" i="5"/>
  <c r="E1446" i="5" s="1"/>
  <c r="G1446" i="5"/>
  <c r="K1446" i="5" s="1"/>
  <c r="D1373" i="12" l="1"/>
  <c r="E1373" i="12" s="1"/>
  <c r="I1373" i="12" s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D1374" i="12" l="1"/>
  <c r="E1374" i="12" s="1"/>
  <c r="I1374" i="12" s="1"/>
  <c r="G1374" i="12"/>
  <c r="K1374" i="12" s="1"/>
  <c r="L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N1374" i="12" l="1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I1375" i="12" l="1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D1376" i="12" l="1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N1376" i="12" l="1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I1377" i="12" l="1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78" i="12" l="1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N1378" i="12" l="1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I1379" i="12" l="1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D1380" i="12" l="1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F1380" i="12" l="1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D1381" i="12" l="1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81" i="12" l="1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G1382" i="12" l="1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82" i="12" l="1"/>
  <c r="L1382" i="12"/>
  <c r="N1382" i="12" s="1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D1384" i="12" l="1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N1384" i="12" l="1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N1385" i="12" l="1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G1386" i="12" l="1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I1386" i="12" l="1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G1387" i="12" l="1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I1387" i="12" l="1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D1388" i="12" l="1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N1388" i="12" l="1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I1389" i="12" l="1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G1390" i="12" l="1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I1390" i="12" l="1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G1391" i="12" l="1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I1391" i="12" l="1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G1392" i="12" l="1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I1392" i="12" l="1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G1393" i="12" l="1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I1393" i="12" l="1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G1394" i="12" l="1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I1394" i="12" l="1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G1395" i="12" l="1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I1395" i="12" l="1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G1396" i="12" l="1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I1396" i="12" l="1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G1397" i="12" l="1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I1397" i="12" l="1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D1398" i="12" l="1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N1398" i="12" l="1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I1399" i="12" l="1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G1400" i="12" l="1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I1400" i="12" l="1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G1401" i="12" l="1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I1401" i="12" l="1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D1402" i="12" l="1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N1402" i="12" l="1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I1403" i="12" l="1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G1404" i="12" l="1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I1404" i="12" l="1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G1405" i="12" l="1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I1405" i="12" l="1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406" i="12" l="1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I1406" i="12" l="1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407" i="12" l="1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I1407" i="12" l="1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G1408" i="12" l="1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I1408" i="12" l="1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G1409" i="12" l="1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I1409" i="12" l="1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410" i="12" l="1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N1410" i="12" l="1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I1411" i="12" l="1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D1412" i="12" l="1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N1412" i="12" l="1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I1413" i="12" l="1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G1414" i="12" l="1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I1414" i="12" l="1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G1415" i="12" l="1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I1415" i="12" l="1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G1416" i="12" l="1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I1416" i="12" l="1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G1417" i="12" l="1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I1417" i="12" l="1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G1418" i="12" l="1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I1418" i="12" l="1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419" i="12" l="1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I1419" i="12" l="1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420" i="12" l="1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I1420" i="12" l="1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G1421" i="12" l="1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I1421" i="12" l="1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G1422" i="12" l="1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I1422" i="12" l="1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1423" i="12" l="1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I1423" i="12" l="1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G1424" i="12" l="1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I1424" i="12" l="1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G1425" i="12" l="1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I1425" i="12" l="1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426" i="12" l="1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I1426" i="12" l="1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427" i="12" l="1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I1427" i="12" l="1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G1428" i="12" l="1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I1428" i="12" l="1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1429" i="12" l="1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I1429" i="12" l="1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G1430" i="12" l="1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I1430" i="12" l="1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1431" i="12" l="1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M974" i="6" l="1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G1432" i="12" l="1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I1432" i="12" l="1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D1433" i="12" l="1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N1433" i="12" l="1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I1434" i="12" l="1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D1435" i="12" l="1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N1435" i="12" l="1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I1436" i="12" l="1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G1437" i="12" l="1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I1437" i="12" l="1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G1438" i="12" l="1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I1438" i="12" l="1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G1439" i="12" l="1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I1439" i="12" l="1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G1440" i="12" l="1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I1440" i="12" l="1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D1441" i="12" l="1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N1441" i="12" l="1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I1442" i="12" l="1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G1443" i="12" l="1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I1443" i="12" l="1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G1444" i="12" l="1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I1444" i="12" l="1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D1445" i="12" l="1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N1445" i="12" l="1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I1446" i="12" l="1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D1447" i="12" l="1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47" i="12" l="1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48" i="12" l="1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F1448" i="12" l="1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D1449" i="12" l="1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49" i="12" l="1"/>
  <c r="B1450" i="12" s="1"/>
  <c r="G1450" i="12" s="1"/>
  <c r="K1450" i="12" s="1"/>
  <c r="L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D1450" i="12" l="1"/>
  <c r="E1450" i="12" s="1"/>
  <c r="I1450" i="12" s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D1451" i="12" l="1"/>
  <c r="E1451" i="12" s="1"/>
  <c r="I1451" i="12" s="1"/>
  <c r="G1451" i="12"/>
  <c r="K1451" i="12" s="1"/>
  <c r="L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51" i="12" l="1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52" i="12" l="1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F1452" i="12" l="1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53" i="12" l="1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M1453" i="12" l="1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55" i="12" l="1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I1455" i="12" l="1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G1456" i="12" l="1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I1456" i="12" l="1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G1457" i="12" l="1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I1457" i="12" l="1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G1458" i="12" l="1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I1458" i="12" l="1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G1459" i="12" l="1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I1459" i="12" l="1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G1460" i="12" l="1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I1460" i="12" l="1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61" i="12" l="1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I1461" i="12" l="1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62" i="12" l="1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I1462" i="12" l="1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G1463" i="12" l="1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I1463" i="12" l="1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G1464" i="12" l="1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I1464" i="12" l="1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G1465" i="12" l="1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I1465" i="12" l="1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G1466" i="12" l="1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I1466" i="12" l="1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67" i="12" l="1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N1467" i="12" l="1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I1468" i="12" l="1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G1469" i="12" l="1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I1469" i="12" l="1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G1470" i="12" l="1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I1470" i="12" l="1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G1471" i="12" l="1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I1471" i="12" l="1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72" i="12" l="1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I1472" i="12" l="1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1473" i="12" l="1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I1473" i="12" l="1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G1474" i="12" l="1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I1474" i="12" l="1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G1475" i="12" l="1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I1475" i="12" l="1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G1476" i="12" l="1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I1476" i="12" l="1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77" i="12" l="1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77" i="12" l="1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G1478" i="12" l="1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I1478" i="12" l="1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G1479" i="12" l="1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I1479" i="12" l="1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80" i="12" l="1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I1480" i="12" l="1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G1481" i="12" l="1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I1481" i="12" l="1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G1482" i="12" l="1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L1482" i="12" l="1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G1483" i="12" l="1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F1483" i="12" l="1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G1484" i="12" l="1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I1484" i="12" l="1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G1485" i="12" l="1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F1485" i="12" l="1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G1486" i="12" l="1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I1486" i="12" l="1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87" i="12" l="1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I1487" i="12" l="1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G1488" i="12" l="1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I1488" i="12" l="1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G1489" i="12" l="1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I1489" i="12" l="1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G1490" i="12" l="1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I1490" i="12" l="1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91" i="12" l="1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F1491" i="12" l="1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G1492" i="12" l="1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I1492" i="12" l="1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G1493" i="12" l="1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I1493" i="12" l="1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G1494" i="12" l="1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I1494" i="12" l="1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G1495" i="12" l="1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I1495" i="12" l="1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G1496" i="12" l="1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I1496" i="12" l="1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D1497" i="12" l="1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N1497" i="12" l="1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L1498" i="12" l="1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D1499" i="12" l="1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N1499" i="12" l="1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I1500" i="12" l="1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D1501" i="12" l="1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N1501" i="12" l="1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N1502" i="12" l="1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F1503" i="12" l="1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504" i="12" l="1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I1504" i="12" l="1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G1505" i="12" l="1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I1505" i="12" l="1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506" i="12" l="1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N1506" i="12" l="1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F1507" i="12" l="1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G1508" i="12" l="1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I1508" i="12" l="1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G1509" i="12" l="1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I1509" i="12" l="1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G1510" i="12" l="1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I1510" i="12" l="1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G1511" i="12" l="1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F1511" i="12" l="1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G1512" i="12" l="1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F1512" i="12" l="1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G1513" i="12" l="1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I1513" i="12" l="1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G1514" i="12" l="1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I1514" i="12" l="1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D1515" i="12" l="1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N1515" i="12" l="1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I1516" i="12" l="1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D1517" i="12" l="1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F1517" i="12" l="1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D1518" i="12" l="1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I1518" i="12" l="1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I1519" i="12" l="1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520" i="12" l="1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I1520" i="12" l="1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521" i="12" l="1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F1521" i="12" l="1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G1522" i="12" l="1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I1522" i="12" l="1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G1523" i="12" l="1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I1523" i="12" l="1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G1524" i="12" l="1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 s="1"/>
  <c r="K1543" i="12" s="1"/>
  <c r="L1543" i="12" s="1"/>
  <c r="D1543" i="12"/>
  <c r="E1543" i="12" s="1"/>
  <c r="G1078" i="6"/>
  <c r="K1078" i="6" s="1"/>
  <c r="D1078" i="6"/>
  <c r="E1078" i="6" s="1"/>
  <c r="I1078" i="6" s="1"/>
  <c r="M1542" i="12" l="1"/>
  <c r="F1543" i="12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/>
</calcChain>
</file>

<file path=xl/sharedStrings.xml><?xml version="1.0" encoding="utf-8"?>
<sst xmlns="http://schemas.openxmlformats.org/spreadsheetml/2006/main" count="530" uniqueCount="75">
  <si>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</si>
  <si>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</si>
  <si>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</si>
  <si>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</si>
  <si>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</si>
  <si>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</si>
  <si>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</si>
  <si>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</si>
  <si>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</si>
  <si>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</si>
  <si>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</si>
  <si>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</si>
  <si>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</si>
  <si>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</si>
  <si>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</si>
  <si>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</si>
  <si>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</si>
  <si>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</si>
  <si>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</si>
  <si>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</si>
  <si>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</si>
  <si>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</si>
  <si>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</si>
  <si>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</si>
  <si>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</si>
  <si>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</si>
  <si>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</si>
  <si>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</si>
  <si>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</si>
  <si>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</si>
  <si>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</si>
  <si>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</si>
  <si>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</si>
  <si>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</si>
  <si>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</si>
  <si>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</si>
  <si>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</si>
  <si>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</si>
  <si>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</si>
  <si>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</si>
  <si>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</si>
  <si>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</si>
  <si>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</si>
  <si>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</si>
  <si>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</si>
  <si>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</si>
  <si>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</si>
  <si>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</si>
  <si>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</si>
  <si>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</si>
  <si>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</si>
  <si>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</si>
  <si>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</si>
  <si>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</si>
  <si>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</si>
  <si>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</si>
  <si>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</si>
  <si>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</si>
  <si>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</si>
  <si>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</si>
  <si>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</si>
  <si>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</si>
  <si>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</si>
  <si>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</si>
  <si>
    <t>ZZ013</t>
    <phoneticPr fontId="2" type="noConversion"/>
  </si>
  <si>
    <t>可供出售</t>
    <phoneticPr fontId="2" type="noConversion"/>
  </si>
  <si>
    <t>交易性</t>
    <phoneticPr fontId="2" type="noConversion"/>
  </si>
  <si>
    <t>应收款</t>
    <phoneticPr fontId="2" type="noConversion"/>
  </si>
  <si>
    <t>ZZ014</t>
    <phoneticPr fontId="2" type="noConversion"/>
  </si>
  <si>
    <t>持有至到期</t>
    <phoneticPr fontId="2" type="noConversion"/>
  </si>
  <si>
    <t>ZZ015</t>
    <phoneticPr fontId="2" type="noConversion"/>
  </si>
  <si>
    <t>SH135842</t>
    <phoneticPr fontId="2" type="noConversion"/>
  </si>
  <si>
    <t>卖出1000000</t>
    <phoneticPr fontId="2" type="noConversion"/>
  </si>
  <si>
    <t>29日买入350万，价格100.2</t>
    <phoneticPr fontId="2" type="noConversion"/>
  </si>
  <si>
    <t>买入3500000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</si>
</sst>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2" formatCode="0.000000"/>
    <numFmt numFmtId="183" formatCode="_ * #,##0.00000000_ ;_ * \-#,##0.00000000_ ;_ * &quot;-&quot;??_ ;_ @_ "/>
    <numFmt numFmtId="184" formatCode="_ * #,##0.0000000000_ ;_ * \-#,##0.0000000000_ ;_ * &quot;-&quot;??_ ;_ @_ "/>
    <numFmt numFmtId="185" formatCode="0.00000000000"/>
    <numFmt numFmtId="186" formatCode="0.00000000000000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83" fontId="0" fillId="3" borderId="1" xfId="0" applyNumberFormat="1" applyFill="1" applyBorder="1" applyAlignment="1">
      <alignment vertical="center"/>
    </xf>
    <xf numFmtId="184" fontId="0" fillId="3" borderId="1" xfId="0" applyNumberFormat="1" applyFill="1" applyBorder="1" applyAlignment="1">
      <alignment vertical="center"/>
    </xf>
    <xf numFmtId="185" fontId="0" fillId="0" borderId="0" xfId="0" applyNumberFormat="1" applyAlignment="1">
      <alignment vertical="center"/>
    </xf>
    <xf numFmtId="0" fontId="5" fillId="0" borderId="12" xfId="0" applyFont="1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Fill="1" applyBorder="1"/>
    <xf numFmtId="0" fontId="5" fillId="4" borderId="19" xfId="0" applyFont="1" applyFill="1" applyBorder="1"/>
    <xf numFmtId="0" fontId="5" fillId="4" borderId="20" xfId="0" applyFont="1" applyFill="1" applyBorder="1"/>
    <xf numFmtId="0" fontId="5" fillId="4" borderId="20" xfId="0" applyNumberFormat="1" applyFont="1" applyFill="1" applyBorder="1"/>
    <xf numFmtId="0" fontId="5" fillId="4" borderId="21" xfId="0" applyFont="1" applyFill="1" applyBorder="1"/>
    <xf numFmtId="0" fontId="0" fillId="0" borderId="11" xfId="0" applyFill="1" applyBorder="1"/>
    <xf numFmtId="0" fontId="0" fillId="0" borderId="11" xfId="0" applyNumberFormat="1" applyFill="1" applyBorder="1"/>
    <xf numFmtId="0" fontId="0" fillId="0" borderId="13" xfId="0" applyFill="1" applyBorder="1"/>
    <xf numFmtId="0" fontId="5" fillId="0" borderId="8" xfId="0" applyFont="1" applyFill="1" applyBorder="1"/>
    <xf numFmtId="0" fontId="5" fillId="0" borderId="9" xfId="0" applyFont="1" applyFill="1" applyBorder="1"/>
    <xf numFmtId="0" fontId="5" fillId="0" borderId="9" xfId="0" applyNumberFormat="1" applyFont="1" applyFill="1" applyBorder="1"/>
    <xf numFmtId="0" fontId="5" fillId="0" borderId="10" xfId="0" applyFont="1" applyFill="1" applyBorder="1"/>
    <xf numFmtId="182" fontId="0" fillId="0" borderId="17" xfId="0" applyNumberFormat="1" applyFill="1" applyBorder="1"/>
    <xf numFmtId="0" fontId="0" fillId="0" borderId="9" xfId="0" applyFill="1" applyBorder="1"/>
    <xf numFmtId="182" fontId="0" fillId="0" borderId="9" xfId="0" applyNumberFormat="1" applyFill="1" applyBorder="1"/>
    <xf numFmtId="0" fontId="0" fillId="0" borderId="9" xfId="0" applyNumberFormat="1" applyFill="1" applyBorder="1"/>
    <xf numFmtId="0" fontId="0" fillId="0" borderId="10" xfId="0" applyFill="1" applyBorder="1"/>
    <xf numFmtId="186" fontId="0" fillId="0" borderId="1" xfId="0" applyNumberFormat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J8" sqref="J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workbookViewId="0">
      <selection activeCell="G13" sqref="G13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107" t="s">
        <v>44</v>
      </c>
      <c r="E1" s="108"/>
      <c r="F1" s="109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topLeftCell="D1" workbookViewId="0">
      <selection activeCell="D1"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topLeftCell="A1522"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opLeftCell="A4" workbookViewId="0">
      <selection activeCell="I22" sqref="I22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71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75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63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65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76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20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20" si="9">B13+B13*$B$8-C13</f>
        <v>1940511.778370871</v>
      </c>
      <c r="H13" s="73"/>
      <c r="I13" s="18">
        <f t="shared" ref="I13:I20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77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66">
        <f t="shared" si="7"/>
        <v>42752</v>
      </c>
      <c r="B18" s="67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68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69">
        <f>G18/$H$6*100</f>
        <v>97.068274291617357</v>
      </c>
      <c r="L18" s="69">
        <f>K18+J18/$H$6*100</f>
        <v>98.265534565589576</v>
      </c>
      <c r="M18" s="70">
        <f>K18*$H$6/100</f>
        <v>485341.37145808683</v>
      </c>
      <c r="N18" s="70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20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20" si="13">G19/$H$6*100</f>
        <v>97.076816946202214</v>
      </c>
      <c r="L19" s="21">
        <f t="shared" ref="L19:L20" si="14">K19+J19/$H$6*100</f>
        <v>98.286679959900454</v>
      </c>
      <c r="M19" s="62">
        <f t="shared" ref="M19:M83" si="15">K19*$H$6/100</f>
        <v>485384.08473101107</v>
      </c>
      <c r="N19" s="62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74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62">
        <f t="shared" si="15"/>
        <v>485426.80730861309</v>
      </c>
      <c r="N20" s="62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64">
        <f t="shared" si="15"/>
        <v>492369.29202119692</v>
      </c>
      <c r="N22" s="64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64">
        <f t="shared" si="15"/>
        <v>492391.90121506981</v>
      </c>
      <c r="N23" s="64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64">
        <f t="shared" si="15"/>
        <v>492414.51434067579</v>
      </c>
      <c r="N24" s="64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64">
        <f t="shared" si="15"/>
        <v>492437.13139869849</v>
      </c>
      <c r="N25" s="64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64">
        <f t="shared" si="15"/>
        <v>492459.75238982169</v>
      </c>
      <c r="N26" s="64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64">
        <f t="shared" si="15"/>
        <v>492482.37731472933</v>
      </c>
      <c r="N27" s="64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64">
        <f t="shared" si="15"/>
        <v>492505.00617410563</v>
      </c>
      <c r="N28" s="64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64">
        <f t="shared" si="15"/>
        <v>492527.63896863459</v>
      </c>
      <c r="N29" s="64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64">
        <f t="shared" si="15"/>
        <v>492550.27569900081</v>
      </c>
      <c r="N30" s="64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64">
        <f t="shared" si="15"/>
        <v>492572.91636588855</v>
      </c>
      <c r="N31" s="64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64">
        <f t="shared" si="15"/>
        <v>492595.56096998235</v>
      </c>
      <c r="N32" s="64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64">
        <f t="shared" si="15"/>
        <v>492618.20951196708</v>
      </c>
      <c r="N33" s="64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64">
        <f t="shared" si="15"/>
        <v>492640.86199252732</v>
      </c>
      <c r="N34" s="64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64">
        <f t="shared" si="15"/>
        <v>492663.51841234806</v>
      </c>
      <c r="N35" s="64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64">
        <f t="shared" si="15"/>
        <v>492686.17877211439</v>
      </c>
      <c r="N36" s="64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64">
        <f t="shared" si="15"/>
        <v>492708.84307251143</v>
      </c>
      <c r="N37" s="64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64">
        <f t="shared" si="15"/>
        <v>492731.51131422422</v>
      </c>
      <c r="N38" s="64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64">
        <f t="shared" si="15"/>
        <v>492754.18349793856</v>
      </c>
      <c r="N39" s="64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64">
        <f t="shared" si="15"/>
        <v>492776.85962433985</v>
      </c>
      <c r="N40" s="64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64">
        <f t="shared" si="15"/>
        <v>492799.5396941136</v>
      </c>
      <c r="N41" s="64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64">
        <f t="shared" si="15"/>
        <v>492822.22370794555</v>
      </c>
      <c r="N42" s="64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64">
        <f t="shared" si="15"/>
        <v>492844.91166652174</v>
      </c>
      <c r="N43" s="64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64">
        <f t="shared" si="15"/>
        <v>492867.60357052798</v>
      </c>
      <c r="N44" s="64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64">
        <f t="shared" si="15"/>
        <v>492890.29942065047</v>
      </c>
      <c r="N45" s="64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64">
        <f t="shared" si="15"/>
        <v>492912.99921757547</v>
      </c>
      <c r="N46" s="64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64">
        <f t="shared" si="15"/>
        <v>492935.70296198921</v>
      </c>
      <c r="N47" s="64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64">
        <f t="shared" si="15"/>
        <v>492958.4106545783</v>
      </c>
      <c r="N48" s="64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64">
        <f t="shared" si="15"/>
        <v>492981.12229602924</v>
      </c>
      <c r="N49" s="64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64">
        <f t="shared" si="15"/>
        <v>493003.83788702881</v>
      </c>
      <c r="N50" s="64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64">
        <f t="shared" si="15"/>
        <v>493026.55742826371</v>
      </c>
      <c r="N51" s="64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64">
        <f t="shared" si="15"/>
        <v>493049.28092042089</v>
      </c>
      <c r="N52" s="64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64">
        <f t="shared" si="15"/>
        <v>493072.00836418761</v>
      </c>
      <c r="N53" s="64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64">
        <f t="shared" si="15"/>
        <v>493094.7397602509</v>
      </c>
      <c r="N54" s="64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64">
        <f t="shared" si="15"/>
        <v>493117.47510929802</v>
      </c>
      <c r="N55" s="64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64">
        <f t="shared" si="15"/>
        <v>493140.21441201644</v>
      </c>
      <c r="N56" s="64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64">
        <f t="shared" si="15"/>
        <v>493162.95766909374</v>
      </c>
      <c r="N57" s="64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64">
        <f t="shared" si="15"/>
        <v>493185.70488121756</v>
      </c>
      <c r="N58" s="64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64">
        <f t="shared" si="15"/>
        <v>493208.45604907564</v>
      </c>
      <c r="N59" s="64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64">
        <f t="shared" si="15"/>
        <v>493231.21117335605</v>
      </c>
      <c r="N60" s="64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64">
        <f t="shared" si="15"/>
        <v>493253.97025474667</v>
      </c>
      <c r="N61" s="64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64">
        <f t="shared" si="15"/>
        <v>493276.7332939356</v>
      </c>
      <c r="N62" s="64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64">
        <f t="shared" si="15"/>
        <v>493299.50029161113</v>
      </c>
      <c r="N63" s="64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64">
        <f t="shared" si="15"/>
        <v>493322.27124846168</v>
      </c>
      <c r="N64" s="64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64">
        <f t="shared" si="15"/>
        <v>493345.04616517574</v>
      </c>
      <c r="N65" s="64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64">
        <f t="shared" si="15"/>
        <v>493367.82504244184</v>
      </c>
      <c r="N66" s="64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64">
        <f t="shared" si="15"/>
        <v>493390.60788094898</v>
      </c>
      <c r="N67" s="64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64">
        <f t="shared" si="15"/>
        <v>493413.39468138566</v>
      </c>
      <c r="N68" s="64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64">
        <f t="shared" si="15"/>
        <v>493436.18544444127</v>
      </c>
      <c r="N69" s="64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64">
        <f t="shared" si="15"/>
        <v>493458.98017080448</v>
      </c>
      <c r="N70" s="64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64">
        <f t="shared" si="15"/>
        <v>493481.77886116481</v>
      </c>
      <c r="N71" s="64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64">
        <f t="shared" si="15"/>
        <v>493504.5815162115</v>
      </c>
      <c r="N72" s="64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64">
        <f t="shared" si="15"/>
        <v>493527.3881366339</v>
      </c>
      <c r="N73" s="64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64">
        <f t="shared" si="15"/>
        <v>493550.19872312178</v>
      </c>
      <c r="N74" s="64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64">
        <f t="shared" si="15"/>
        <v>493573.01327636483</v>
      </c>
      <c r="N75" s="64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64">
        <f t="shared" si="15"/>
        <v>493595.8317970527</v>
      </c>
      <c r="N76" s="64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64">
        <f t="shared" si="15"/>
        <v>493618.65428587532</v>
      </c>
      <c r="N77" s="64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64">
        <f t="shared" si="15"/>
        <v>493641.48074352293</v>
      </c>
      <c r="N78" s="64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64">
        <f t="shared" si="15"/>
        <v>493664.31117068569</v>
      </c>
      <c r="N79" s="64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64">
        <f t="shared" si="15"/>
        <v>493687.1455680537</v>
      </c>
      <c r="N80" s="64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64">
        <f t="shared" si="15"/>
        <v>493709.98393631756</v>
      </c>
      <c r="N81" s="64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64">
        <f t="shared" si="15"/>
        <v>493732.8262761677</v>
      </c>
      <c r="N82" s="64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64">
        <f t="shared" si="15"/>
        <v>493755.6725882949</v>
      </c>
      <c r="N83" s="64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64">
        <f t="shared" ref="M84:M147" si="28">K84*$H$6/100</f>
        <v>493778.52287338977</v>
      </c>
      <c r="N84" s="64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64">
        <f t="shared" si="28"/>
        <v>493801.37713214348</v>
      </c>
      <c r="N85" s="64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64">
        <f t="shared" si="28"/>
        <v>493824.23536524677</v>
      </c>
      <c r="N86" s="64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64">
        <f t="shared" si="28"/>
        <v>493847.09757339081</v>
      </c>
      <c r="N87" s="64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64">
        <f t="shared" si="28"/>
        <v>493869.96375726705</v>
      </c>
      <c r="N88" s="64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64">
        <f t="shared" si="28"/>
        <v>493892.83391756669</v>
      </c>
      <c r="N89" s="64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64">
        <f t="shared" si="28"/>
        <v>493915.70805498131</v>
      </c>
      <c r="N90" s="64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64">
        <f t="shared" si="28"/>
        <v>493938.58617020259</v>
      </c>
      <c r="N91" s="64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64">
        <f t="shared" si="28"/>
        <v>493961.46826392203</v>
      </c>
      <c r="N92" s="64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64">
        <f t="shared" si="28"/>
        <v>493984.35433683178</v>
      </c>
      <c r="N93" s="64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64">
        <f t="shared" si="28"/>
        <v>494007.24438962364</v>
      </c>
      <c r="N94" s="64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64">
        <f t="shared" si="28"/>
        <v>494030.13842298969</v>
      </c>
      <c r="N95" s="64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64">
        <f t="shared" si="28"/>
        <v>494053.03643762221</v>
      </c>
      <c r="N96" s="64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64">
        <f t="shared" si="28"/>
        <v>494075.93843421369</v>
      </c>
      <c r="N97" s="64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64">
        <f t="shared" si="28"/>
        <v>494098.84441345633</v>
      </c>
      <c r="N98" s="64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64">
        <f t="shared" si="28"/>
        <v>494121.75437604293</v>
      </c>
      <c r="N99" s="64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64">
        <f t="shared" si="28"/>
        <v>494144.66832266597</v>
      </c>
      <c r="N100" s="64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64">
        <f t="shared" si="28"/>
        <v>494167.58625401848</v>
      </c>
      <c r="N101" s="64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64">
        <f t="shared" si="28"/>
        <v>494190.50817079336</v>
      </c>
      <c r="N102" s="64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64">
        <f t="shared" si="28"/>
        <v>494213.43407368369</v>
      </c>
      <c r="N103" s="64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64">
        <f t="shared" si="28"/>
        <v>494236.36396338249</v>
      </c>
      <c r="N104" s="64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64">
        <f t="shared" si="28"/>
        <v>494259.2978405832</v>
      </c>
      <c r="N105" s="64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64">
        <f t="shared" si="28"/>
        <v>494282.23570597917</v>
      </c>
      <c r="N106" s="64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64">
        <f t="shared" si="28"/>
        <v>494305.17756026407</v>
      </c>
      <c r="N107" s="64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64">
        <f t="shared" si="28"/>
        <v>494328.12340413145</v>
      </c>
      <c r="N108" s="64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64">
        <f t="shared" si="28"/>
        <v>494351.07323827519</v>
      </c>
      <c r="N109" s="64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64">
        <f t="shared" si="28"/>
        <v>494374.02706338913</v>
      </c>
      <c r="N110" s="64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64">
        <f t="shared" si="28"/>
        <v>494396.98488016741</v>
      </c>
      <c r="N111" s="64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64">
        <f t="shared" si="28"/>
        <v>494419.94668930402</v>
      </c>
      <c r="N112" s="64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64">
        <f t="shared" si="28"/>
        <v>494442.91249149322</v>
      </c>
      <c r="N113" s="64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64">
        <f t="shared" si="28"/>
        <v>494465.88228742947</v>
      </c>
      <c r="N114" s="64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64">
        <f t="shared" si="28"/>
        <v>494488.85607780737</v>
      </c>
      <c r="N115" s="64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64">
        <f t="shared" si="28"/>
        <v>494511.83386332152</v>
      </c>
      <c r="N116" s="64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64">
        <f t="shared" si="28"/>
        <v>494534.81564466655</v>
      </c>
      <c r="N117" s="64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64">
        <f t="shared" si="28"/>
        <v>494557.80142253742</v>
      </c>
      <c r="N118" s="64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64">
        <f t="shared" si="28"/>
        <v>494580.79119762912</v>
      </c>
      <c r="N119" s="64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64">
        <f t="shared" si="28"/>
        <v>494603.78497063689</v>
      </c>
      <c r="N120" s="64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64">
        <f t="shared" si="28"/>
        <v>494626.7827422556</v>
      </c>
      <c r="N121" s="64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64">
        <f t="shared" si="28"/>
        <v>494649.7845131809</v>
      </c>
      <c r="N122" s="64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64">
        <f t="shared" si="28"/>
        <v>494672.79028410837</v>
      </c>
      <c r="N123" s="64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64">
        <f t="shared" si="28"/>
        <v>494695.8000557333</v>
      </c>
      <c r="N124" s="64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64">
        <f t="shared" si="28"/>
        <v>494718.81382875168</v>
      </c>
      <c r="N125" s="64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64">
        <f t="shared" si="28"/>
        <v>494741.83160385914</v>
      </c>
      <c r="N126" s="64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64">
        <f t="shared" si="28"/>
        <v>494764.85338175169</v>
      </c>
      <c r="N127" s="64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64">
        <f t="shared" si="28"/>
        <v>494787.87916312559</v>
      </c>
      <c r="N128" s="64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64">
        <f t="shared" si="28"/>
        <v>494810.90894867684</v>
      </c>
      <c r="N129" s="64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64">
        <f t="shared" si="28"/>
        <v>494833.94273910188</v>
      </c>
      <c r="N130" s="64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64">
        <f t="shared" si="28"/>
        <v>494856.98053509695</v>
      </c>
      <c r="N131" s="64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64">
        <f t="shared" si="28"/>
        <v>494880.02233735903</v>
      </c>
      <c r="N132" s="64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64">
        <f t="shared" si="28"/>
        <v>494903.06814658438</v>
      </c>
      <c r="N133" s="64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64">
        <f t="shared" si="28"/>
        <v>494926.11796347017</v>
      </c>
      <c r="N134" s="64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64">
        <f t="shared" si="28"/>
        <v>494949.17178871296</v>
      </c>
      <c r="N135" s="64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64">
        <f t="shared" si="28"/>
        <v>494972.22962301015</v>
      </c>
      <c r="N136" s="64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64">
        <f t="shared" si="28"/>
        <v>494995.29146705871</v>
      </c>
      <c r="N137" s="64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64">
        <f t="shared" si="28"/>
        <v>495018.35732155608</v>
      </c>
      <c r="N138" s="64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64">
        <f t="shared" si="28"/>
        <v>495041.42718719947</v>
      </c>
      <c r="N139" s="64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64">
        <f t="shared" si="28"/>
        <v>495064.5010646864</v>
      </c>
      <c r="N140" s="64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64">
        <f t="shared" si="28"/>
        <v>495087.57895471493</v>
      </c>
      <c r="N141" s="64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64">
        <f t="shared" si="28"/>
        <v>495110.66085798235</v>
      </c>
      <c r="N142" s="64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64">
        <f t="shared" si="28"/>
        <v>495133.74677518685</v>
      </c>
      <c r="N143" s="64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64">
        <f t="shared" si="28"/>
        <v>495156.83670702635</v>
      </c>
      <c r="N144" s="64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64">
        <f t="shared" si="28"/>
        <v>495179.9306541991</v>
      </c>
      <c r="N145" s="64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64">
        <f t="shared" si="28"/>
        <v>495203.0286174033</v>
      </c>
      <c r="N146" s="64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64">
        <f t="shared" si="28"/>
        <v>495226.13059733721</v>
      </c>
      <c r="N147" s="64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64">
        <f t="shared" ref="M148:M211" si="41">K148*$H$6/100</f>
        <v>495249.23659469938</v>
      </c>
      <c r="N148" s="64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64">
        <f t="shared" si="41"/>
        <v>495272.34661018872</v>
      </c>
      <c r="N149" s="64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64">
        <f t="shared" si="41"/>
        <v>495295.46064450371</v>
      </c>
      <c r="N150" s="64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64">
        <f t="shared" si="41"/>
        <v>495318.57869834325</v>
      </c>
      <c r="N151" s="64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64">
        <f t="shared" si="41"/>
        <v>495341.70077240636</v>
      </c>
      <c r="N152" s="64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64">
        <f t="shared" si="41"/>
        <v>495364.82686739223</v>
      </c>
      <c r="N153" s="64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64">
        <f t="shared" si="41"/>
        <v>495387.95698399993</v>
      </c>
      <c r="N154" s="64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64">
        <f t="shared" si="41"/>
        <v>495411.09112292907</v>
      </c>
      <c r="N155" s="64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64">
        <f t="shared" si="41"/>
        <v>495434.22928487888</v>
      </c>
      <c r="N156" s="64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64">
        <f t="shared" si="41"/>
        <v>495457.37147054909</v>
      </c>
      <c r="N157" s="64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64">
        <f t="shared" si="41"/>
        <v>495480.5176806394</v>
      </c>
      <c r="N158" s="64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64">
        <f t="shared" si="41"/>
        <v>495503.6679158496</v>
      </c>
      <c r="N159" s="64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64">
        <f t="shared" si="41"/>
        <v>495526.8221768798</v>
      </c>
      <c r="N160" s="64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64">
        <f t="shared" si="41"/>
        <v>495549.98046442994</v>
      </c>
      <c r="N161" s="64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64">
        <f t="shared" si="41"/>
        <v>495573.14277920045</v>
      </c>
      <c r="N162" s="64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64">
        <f t="shared" si="41"/>
        <v>495596.30912189139</v>
      </c>
      <c r="N163" s="64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64">
        <f t="shared" si="41"/>
        <v>495619.47949320322</v>
      </c>
      <c r="N164" s="64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64">
        <f t="shared" si="41"/>
        <v>495642.65389383683</v>
      </c>
      <c r="N165" s="64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64">
        <f t="shared" si="41"/>
        <v>495665.83232449263</v>
      </c>
      <c r="N166" s="64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64">
        <f t="shared" si="41"/>
        <v>495689.01478587149</v>
      </c>
      <c r="N167" s="64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64">
        <f t="shared" si="41"/>
        <v>495712.20127867436</v>
      </c>
      <c r="N168" s="64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64">
        <f t="shared" si="41"/>
        <v>495735.39180360246</v>
      </c>
      <c r="N169" s="64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64">
        <f t="shared" si="41"/>
        <v>495758.5863613566</v>
      </c>
      <c r="N170" s="64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64">
        <f t="shared" si="41"/>
        <v>495781.78495263861</v>
      </c>
      <c r="N171" s="64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64">
        <f t="shared" si="41"/>
        <v>495804.98757814959</v>
      </c>
      <c r="N172" s="64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64">
        <f t="shared" si="41"/>
        <v>495828.19423859107</v>
      </c>
      <c r="N173" s="64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64">
        <f t="shared" si="41"/>
        <v>495851.40493466484</v>
      </c>
      <c r="N174" s="64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64">
        <f t="shared" si="41"/>
        <v>495874.61966707266</v>
      </c>
      <c r="N175" s="64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64">
        <f t="shared" si="41"/>
        <v>495897.83843651647</v>
      </c>
      <c r="N176" s="64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64">
        <f t="shared" si="41"/>
        <v>495921.06124369823</v>
      </c>
      <c r="N177" s="64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64">
        <f t="shared" si="41"/>
        <v>495944.28808932006</v>
      </c>
      <c r="N178" s="64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64">
        <f t="shared" si="41"/>
        <v>495967.51897408447</v>
      </c>
      <c r="N179" s="64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64">
        <f t="shared" si="41"/>
        <v>495990.7538986936</v>
      </c>
      <c r="N180" s="64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64">
        <f t="shared" si="41"/>
        <v>496013.99286385032</v>
      </c>
      <c r="N181" s="64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64">
        <f t="shared" si="41"/>
        <v>496037.23587025696</v>
      </c>
      <c r="N182" s="64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64">
        <f t="shared" si="41"/>
        <v>496060.48291861633</v>
      </c>
      <c r="N183" s="64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64">
        <f t="shared" si="41"/>
        <v>496083.73400963144</v>
      </c>
      <c r="N184" s="64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64">
        <f t="shared" si="41"/>
        <v>496106.98914400535</v>
      </c>
      <c r="N185" s="64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64">
        <f t="shared" si="41"/>
        <v>496130.24832244089</v>
      </c>
      <c r="N186" s="64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64">
        <f t="shared" si="41"/>
        <v>496153.51154564181</v>
      </c>
      <c r="N187" s="64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64">
        <f t="shared" si="41"/>
        <v>496176.77881431102</v>
      </c>
      <c r="N188" s="64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64">
        <f t="shared" si="41"/>
        <v>496200.05012915231</v>
      </c>
      <c r="N189" s="64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64">
        <f t="shared" si="41"/>
        <v>496223.32549086923</v>
      </c>
      <c r="N190" s="64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64">
        <f t="shared" si="41"/>
        <v>496246.60490016558</v>
      </c>
      <c r="N191" s="64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64">
        <f t="shared" si="41"/>
        <v>496269.88835774513</v>
      </c>
      <c r="N192" s="64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64">
        <f t="shared" si="41"/>
        <v>496293.17586431192</v>
      </c>
      <c r="N193" s="64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64">
        <f t="shared" si="41"/>
        <v>496316.46742057009</v>
      </c>
      <c r="N194" s="64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64">
        <f t="shared" si="41"/>
        <v>496339.76302722382</v>
      </c>
      <c r="N195" s="64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64">
        <f t="shared" si="41"/>
        <v>496363.06268497766</v>
      </c>
      <c r="N196" s="64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64">
        <f t="shared" si="41"/>
        <v>496386.36639453575</v>
      </c>
      <c r="N197" s="64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64">
        <f t="shared" si="41"/>
        <v>496409.67415660305</v>
      </c>
      <c r="N198" s="64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64">
        <f t="shared" si="41"/>
        <v>496432.9859718841</v>
      </c>
      <c r="N199" s="64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64">
        <f t="shared" si="41"/>
        <v>496456.30184108386</v>
      </c>
      <c r="N200" s="64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64">
        <f t="shared" si="41"/>
        <v>496479.62176490726</v>
      </c>
      <c r="N201" s="64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64">
        <f t="shared" si="41"/>
        <v>496502.94574405922</v>
      </c>
      <c r="N202" s="64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64">
        <f t="shared" si="41"/>
        <v>496526.27377924527</v>
      </c>
      <c r="N203" s="64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64">
        <f t="shared" si="41"/>
        <v>496549.60587117047</v>
      </c>
      <c r="N204" s="64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64">
        <f t="shared" si="41"/>
        <v>496572.94202054047</v>
      </c>
      <c r="N205" s="64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64">
        <f t="shared" si="41"/>
        <v>496596.28222806082</v>
      </c>
      <c r="N206" s="64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64">
        <f t="shared" si="41"/>
        <v>496619.62649443722</v>
      </c>
      <c r="N207" s="64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64">
        <f t="shared" si="41"/>
        <v>496642.97482037544</v>
      </c>
      <c r="N208" s="64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64">
        <f t="shared" si="41"/>
        <v>496666.32720658166</v>
      </c>
      <c r="N209" s="64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64">
        <f t="shared" si="41"/>
        <v>496689.68365376175</v>
      </c>
      <c r="N210" s="64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64">
        <f t="shared" si="41"/>
        <v>496713.0441626219</v>
      </c>
      <c r="N211" s="64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64">
        <f t="shared" ref="M212:M275" si="54">K212*$H$6/100</f>
        <v>496736.40873386851</v>
      </c>
      <c r="N212" s="64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64">
        <f t="shared" si="54"/>
        <v>496759.77736820804</v>
      </c>
      <c r="N213" s="64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64">
        <f t="shared" si="54"/>
        <v>496783.15006634698</v>
      </c>
      <c r="N214" s="64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64">
        <f t="shared" si="54"/>
        <v>496806.52682899212</v>
      </c>
      <c r="N215" s="64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64">
        <f t="shared" si="54"/>
        <v>496829.90765685035</v>
      </c>
      <c r="N216" s="64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64">
        <f t="shared" si="54"/>
        <v>496853.29255062825</v>
      </c>
      <c r="N217" s="64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64">
        <f t="shared" si="54"/>
        <v>496876.68151103333</v>
      </c>
      <c r="N218" s="64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64">
        <f t="shared" si="54"/>
        <v>496900.0745387724</v>
      </c>
      <c r="N219" s="64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64">
        <f t="shared" si="54"/>
        <v>496923.47163455316</v>
      </c>
      <c r="N220" s="64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64">
        <f t="shared" si="54"/>
        <v>496946.8727990826</v>
      </c>
      <c r="N221" s="64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64">
        <f t="shared" si="54"/>
        <v>496970.27803306869</v>
      </c>
      <c r="N222" s="64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64">
        <f t="shared" si="54"/>
        <v>496993.68733721884</v>
      </c>
      <c r="N223" s="64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64">
        <f t="shared" si="54"/>
        <v>497017.10071224085</v>
      </c>
      <c r="N224" s="64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64">
        <f t="shared" si="54"/>
        <v>497040.51815884287</v>
      </c>
      <c r="N225" s="64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64">
        <f t="shared" si="54"/>
        <v>497063.93967773265</v>
      </c>
      <c r="N226" s="64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64">
        <f t="shared" si="54"/>
        <v>497087.36526961863</v>
      </c>
      <c r="N227" s="64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64">
        <f t="shared" si="54"/>
        <v>497110.79493520886</v>
      </c>
      <c r="N228" s="64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64">
        <f t="shared" si="54"/>
        <v>497134.22867521195</v>
      </c>
      <c r="N229" s="64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64">
        <f t="shared" si="54"/>
        <v>497157.66649033641</v>
      </c>
      <c r="N230" s="64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64">
        <f t="shared" si="54"/>
        <v>497181.1083812908</v>
      </c>
      <c r="N231" s="64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64">
        <f t="shared" si="54"/>
        <v>497204.55434878386</v>
      </c>
      <c r="N232" s="64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64">
        <f t="shared" si="54"/>
        <v>497228.00439352472</v>
      </c>
      <c r="N233" s="64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64">
        <f t="shared" si="54"/>
        <v>497251.45851622237</v>
      </c>
      <c r="N234" s="64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64">
        <f t="shared" si="54"/>
        <v>497274.91671758576</v>
      </c>
      <c r="N235" s="64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64">
        <f t="shared" si="54"/>
        <v>497298.37899832433</v>
      </c>
      <c r="N236" s="64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64">
        <f t="shared" si="54"/>
        <v>497321.84535914747</v>
      </c>
      <c r="N237" s="64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64">
        <f t="shared" si="54"/>
        <v>497345.31580076454</v>
      </c>
      <c r="N238" s="64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64">
        <f t="shared" si="54"/>
        <v>497368.79032388551</v>
      </c>
      <c r="N239" s="64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64">
        <f t="shared" si="54"/>
        <v>497392.26892921998</v>
      </c>
      <c r="N240" s="64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64">
        <f t="shared" si="54"/>
        <v>497415.75161747786</v>
      </c>
      <c r="N241" s="64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64">
        <f t="shared" si="54"/>
        <v>497439.23838936904</v>
      </c>
      <c r="N242" s="64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64">
        <f t="shared" si="54"/>
        <v>497462.72924560384</v>
      </c>
      <c r="N243" s="64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64">
        <f t="shared" si="54"/>
        <v>497486.22418689245</v>
      </c>
      <c r="N244" s="64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64">
        <f t="shared" si="54"/>
        <v>497509.72321394517</v>
      </c>
      <c r="N245" s="64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64">
        <f t="shared" si="54"/>
        <v>497533.22632747277</v>
      </c>
      <c r="N246" s="64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64">
        <f t="shared" si="54"/>
        <v>497556.73352818564</v>
      </c>
      <c r="N247" s="64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64">
        <f t="shared" si="54"/>
        <v>497580.24481679476</v>
      </c>
      <c r="N248" s="64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64">
        <f t="shared" si="54"/>
        <v>497603.76019401074</v>
      </c>
      <c r="N249" s="64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64">
        <f t="shared" si="54"/>
        <v>497627.27966054477</v>
      </c>
      <c r="N250" s="64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64">
        <f t="shared" si="54"/>
        <v>497650.80321710795</v>
      </c>
      <c r="N251" s="64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64">
        <f t="shared" si="54"/>
        <v>497674.3308644116</v>
      </c>
      <c r="N252" s="64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64">
        <f t="shared" si="54"/>
        <v>497697.86260316701</v>
      </c>
      <c r="N253" s="64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64">
        <f t="shared" si="54"/>
        <v>497721.39843408571</v>
      </c>
      <c r="N254" s="64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64">
        <f t="shared" si="54"/>
        <v>497744.93835787917</v>
      </c>
      <c r="N255" s="64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64">
        <f t="shared" si="54"/>
        <v>497768.48237525939</v>
      </c>
      <c r="N256" s="64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64">
        <f t="shared" si="54"/>
        <v>497792.03048693814</v>
      </c>
      <c r="N257" s="64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64">
        <f t="shared" si="54"/>
        <v>497815.5826936274</v>
      </c>
      <c r="N258" s="64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64">
        <f t="shared" si="54"/>
        <v>497839.1389960394</v>
      </c>
      <c r="N259" s="64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64">
        <f t="shared" si="54"/>
        <v>497862.69939488627</v>
      </c>
      <c r="N260" s="64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64">
        <f t="shared" si="54"/>
        <v>497886.26389088028</v>
      </c>
      <c r="N261" s="64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64">
        <f t="shared" si="54"/>
        <v>497909.83248473413</v>
      </c>
      <c r="N262" s="64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64">
        <f t="shared" si="54"/>
        <v>497933.4051771604</v>
      </c>
      <c r="N263" s="64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64">
        <f t="shared" si="54"/>
        <v>497956.98196887173</v>
      </c>
      <c r="N264" s="64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64">
        <f t="shared" si="54"/>
        <v>497980.56286058103</v>
      </c>
      <c r="N265" s="64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64">
        <f t="shared" si="54"/>
        <v>498004.14785300137</v>
      </c>
      <c r="N266" s="64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64">
        <f t="shared" si="54"/>
        <v>498027.73694684566</v>
      </c>
      <c r="N267" s="64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64">
        <f t="shared" si="54"/>
        <v>498051.33014282741</v>
      </c>
      <c r="N268" s="64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64">
        <f t="shared" si="54"/>
        <v>498074.92744165973</v>
      </c>
      <c r="N269" s="64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64">
        <f t="shared" si="54"/>
        <v>498098.52884405619</v>
      </c>
      <c r="N270" s="64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64">
        <f t="shared" si="54"/>
        <v>498122.13435073046</v>
      </c>
      <c r="N271" s="64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64">
        <f t="shared" si="54"/>
        <v>498145.7439623964</v>
      </c>
      <c r="N272" s="64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64">
        <f t="shared" si="54"/>
        <v>498169.35767976748</v>
      </c>
      <c r="N273" s="64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64">
        <f t="shared" si="54"/>
        <v>498192.975503558</v>
      </c>
      <c r="N274" s="64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64">
        <f t="shared" si="54"/>
        <v>498216.5974344819</v>
      </c>
      <c r="N275" s="64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64">
        <f t="shared" ref="M276:M339" si="67">K276*$H$6/100</f>
        <v>498240.22347325349</v>
      </c>
      <c r="N276" s="64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64">
        <f t="shared" si="67"/>
        <v>498263.85362058709</v>
      </c>
      <c r="N277" s="64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64">
        <f t="shared" si="67"/>
        <v>498287.48787719727</v>
      </c>
      <c r="N278" s="64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64">
        <f t="shared" si="67"/>
        <v>498311.12624379859</v>
      </c>
      <c r="N279" s="64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64">
        <f t="shared" si="67"/>
        <v>498334.76872110571</v>
      </c>
      <c r="N280" s="64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64">
        <f t="shared" si="67"/>
        <v>498358.41530983354</v>
      </c>
      <c r="N281" s="64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64">
        <f t="shared" si="67"/>
        <v>498382.06601069699</v>
      </c>
      <c r="N282" s="64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64">
        <f t="shared" si="67"/>
        <v>498405.72082441114</v>
      </c>
      <c r="N283" s="64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64">
        <f t="shared" si="67"/>
        <v>498429.37975169136</v>
      </c>
      <c r="N284" s="64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64">
        <f t="shared" si="67"/>
        <v>498453.04279325285</v>
      </c>
      <c r="N285" s="64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64">
        <f t="shared" si="67"/>
        <v>498476.70994981116</v>
      </c>
      <c r="N286" s="64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64">
        <f t="shared" si="67"/>
        <v>498500.38122208195</v>
      </c>
      <c r="N287" s="64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64">
        <f t="shared" si="67"/>
        <v>498524.05661078071</v>
      </c>
      <c r="N288" s="64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64">
        <f t="shared" si="67"/>
        <v>498547.73611662356</v>
      </c>
      <c r="N289" s="64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64">
        <f t="shared" si="67"/>
        <v>498571.41974032624</v>
      </c>
      <c r="N290" s="64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64">
        <f t="shared" si="67"/>
        <v>498595.10748260521</v>
      </c>
      <c r="N291" s="64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64">
        <f t="shared" si="67"/>
        <v>498618.79934417619</v>
      </c>
      <c r="N292" s="64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64">
        <f t="shared" si="67"/>
        <v>498642.49532575591</v>
      </c>
      <c r="N293" s="64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64">
        <f t="shared" si="67"/>
        <v>498666.19542806066</v>
      </c>
      <c r="N294" s="64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64">
        <f t="shared" si="67"/>
        <v>498689.89965180703</v>
      </c>
      <c r="N295" s="64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64">
        <f t="shared" si="67"/>
        <v>498713.60799771175</v>
      </c>
      <c r="N296" s="64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64">
        <f t="shared" si="67"/>
        <v>498737.32046649174</v>
      </c>
      <c r="N297" s="64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64">
        <f t="shared" si="67"/>
        <v>498761.03705886385</v>
      </c>
      <c r="N298" s="64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64">
        <f t="shared" si="67"/>
        <v>498784.75777554535</v>
      </c>
      <c r="N299" s="64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64">
        <f t="shared" si="67"/>
        <v>498808.48261725338</v>
      </c>
      <c r="N300" s="64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64">
        <f t="shared" si="67"/>
        <v>498832.2115847051</v>
      </c>
      <c r="N301" s="64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64">
        <f t="shared" si="67"/>
        <v>498855.94467861811</v>
      </c>
      <c r="N302" s="64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64">
        <f t="shared" si="67"/>
        <v>498879.68189971015</v>
      </c>
      <c r="N303" s="64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64">
        <f t="shared" si="67"/>
        <v>498903.42324869876</v>
      </c>
      <c r="N304" s="64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64">
        <f t="shared" si="67"/>
        <v>498927.16872630169</v>
      </c>
      <c r="N305" s="64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64">
        <f t="shared" si="67"/>
        <v>498950.91833323718</v>
      </c>
      <c r="N306" s="64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64">
        <f t="shared" si="67"/>
        <v>498974.67207022308</v>
      </c>
      <c r="N307" s="64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64">
        <f t="shared" si="67"/>
        <v>498998.42993797769</v>
      </c>
      <c r="N308" s="64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64">
        <f t="shared" si="67"/>
        <v>499022.19193721941</v>
      </c>
      <c r="N309" s="64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64">
        <f t="shared" si="67"/>
        <v>499045.95806866669</v>
      </c>
      <c r="N310" s="64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64">
        <f t="shared" si="67"/>
        <v>499069.72833303805</v>
      </c>
      <c r="N311" s="64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64">
        <f t="shared" si="67"/>
        <v>499093.50273105229</v>
      </c>
      <c r="N312" s="64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64">
        <f t="shared" si="67"/>
        <v>499117.28126342804</v>
      </c>
      <c r="N313" s="64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64">
        <f t="shared" si="67"/>
        <v>499141.06393088453</v>
      </c>
      <c r="N314" s="64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64">
        <f t="shared" si="67"/>
        <v>499164.85073414067</v>
      </c>
      <c r="N315" s="64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64">
        <f t="shared" si="67"/>
        <v>499188.64167391584</v>
      </c>
      <c r="N316" s="64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64">
        <f t="shared" si="67"/>
        <v>499212.43675092922</v>
      </c>
      <c r="N317" s="64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64">
        <f t="shared" si="67"/>
        <v>499236.23596590036</v>
      </c>
      <c r="N318" s="64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64">
        <f t="shared" si="67"/>
        <v>499260.03931954876</v>
      </c>
      <c r="N319" s="64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64">
        <f t="shared" si="67"/>
        <v>499283.84681259416</v>
      </c>
      <c r="N320" s="64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64">
        <f t="shared" si="67"/>
        <v>499307.65844575653</v>
      </c>
      <c r="N321" s="64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64">
        <f t="shared" si="67"/>
        <v>499331.47421975585</v>
      </c>
      <c r="N322" s="64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64">
        <f t="shared" si="67"/>
        <v>499355.29413531191</v>
      </c>
      <c r="N323" s="64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64">
        <f t="shared" si="67"/>
        <v>499379.11819314526</v>
      </c>
      <c r="N324" s="64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64">
        <f t="shared" si="67"/>
        <v>499402.94639397599</v>
      </c>
      <c r="N325" s="64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64">
        <f t="shared" si="67"/>
        <v>499426.77873852476</v>
      </c>
      <c r="N326" s="64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64">
        <f t="shared" si="67"/>
        <v>499450.61522751214</v>
      </c>
      <c r="N327" s="64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64">
        <f t="shared" si="67"/>
        <v>499474.45586165867</v>
      </c>
      <c r="N328" s="64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64">
        <f t="shared" si="67"/>
        <v>499498.30064168538</v>
      </c>
      <c r="N329" s="64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64">
        <f t="shared" si="67"/>
        <v>499522.14956831315</v>
      </c>
      <c r="N330" s="64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64">
        <f t="shared" si="67"/>
        <v>499546.00264226308</v>
      </c>
      <c r="N331" s="64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64">
        <f t="shared" si="67"/>
        <v>499569.8598642564</v>
      </c>
      <c r="N332" s="64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64">
        <f t="shared" si="67"/>
        <v>499593.72123501444</v>
      </c>
      <c r="N333" s="64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64">
        <f t="shared" si="67"/>
        <v>499617.58675525873</v>
      </c>
      <c r="N334" s="64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64">
        <f t="shared" si="67"/>
        <v>499641.45642571076</v>
      </c>
      <c r="N335" s="64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64">
        <f t="shared" si="67"/>
        <v>499665.33024709241</v>
      </c>
      <c r="N336" s="64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64">
        <f t="shared" si="67"/>
        <v>499689.20822012529</v>
      </c>
      <c r="N337" s="64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64">
        <f t="shared" si="67"/>
        <v>499713.09034553153</v>
      </c>
      <c r="N338" s="64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64">
        <f t="shared" si="67"/>
        <v>499736.97662403324</v>
      </c>
      <c r="N339" s="64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64">
        <f t="shared" ref="M340:M350" si="80">K340*$H$6/100</f>
        <v>499760.86705635267</v>
      </c>
      <c r="N340" s="64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64">
        <f t="shared" si="80"/>
        <v>499784.76164321194</v>
      </c>
      <c r="N341" s="64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64">
        <f t="shared" si="80"/>
        <v>499808.66038533376</v>
      </c>
      <c r="N342" s="64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64">
        <f t="shared" si="80"/>
        <v>499832.56328344072</v>
      </c>
      <c r="N343" s="64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64">
        <f t="shared" si="80"/>
        <v>499856.4703382554</v>
      </c>
      <c r="N344" s="64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64">
        <f t="shared" si="80"/>
        <v>499880.38155050075</v>
      </c>
      <c r="N345" s="64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64">
        <f t="shared" si="80"/>
        <v>499904.29692089965</v>
      </c>
      <c r="N346" s="64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64">
        <f t="shared" si="80"/>
        <v>499928.21645017533</v>
      </c>
      <c r="N347" s="64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64">
        <f t="shared" si="80"/>
        <v>499952.14013905107</v>
      </c>
      <c r="N348" s="64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64">
        <f t="shared" si="80"/>
        <v>499976.06798824994</v>
      </c>
      <c r="N349" s="64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64">
        <f t="shared" si="80"/>
        <v>499999.99999849574</v>
      </c>
      <c r="N350" s="64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72"/>
      <c r="E351" s="72"/>
      <c r="F351" s="72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6"/>
  <sheetViews>
    <sheetView tabSelected="1" topLeftCell="A4" workbookViewId="0">
      <selection activeCell="G23" sqref="G23"/>
    </sheetView>
  </sheetViews>
  <sheetFormatPr defaultRowHeight="13.5" x14ac:dyDescent="0.15"/>
  <cols>
    <col min="1" max="1" width="11.875" bestFit="1" customWidth="1"/>
    <col min="2" max="2" width="9.75" bestFit="1" customWidth="1"/>
    <col min="3" max="3" width="10.5" customWidth="1"/>
    <col min="4" max="4" width="10.625" customWidth="1"/>
    <col min="5" max="5" width="11.62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ht="14.25" thickBot="1" x14ac:dyDescent="0.2">
      <c r="A1" s="85" t="s">
        <v>47</v>
      </c>
      <c r="B1" s="86" t="s">
        <v>48</v>
      </c>
      <c r="C1" s="86" t="s">
        <v>49</v>
      </c>
      <c r="D1" s="86" t="s">
        <v>58</v>
      </c>
      <c r="E1" s="86" t="s">
        <v>50</v>
      </c>
      <c r="F1" s="87" t="s">
        <v>56</v>
      </c>
      <c r="G1" s="86" t="s">
        <v>51</v>
      </c>
      <c r="H1" s="86" t="s">
        <v>59</v>
      </c>
      <c r="I1" s="86" t="s">
        <v>52</v>
      </c>
      <c r="J1" s="86" t="s">
        <v>61</v>
      </c>
      <c r="K1" s="88" t="s">
        <v>57</v>
      </c>
    </row>
    <row r="2" spans="1:11" x14ac:dyDescent="0.15">
      <c r="A2" s="92" t="s">
        <v>65</v>
      </c>
      <c r="B2" s="93"/>
      <c r="C2" s="93"/>
      <c r="D2" s="93"/>
      <c r="E2" s="93"/>
      <c r="F2" s="94"/>
      <c r="G2" s="93"/>
      <c r="H2" s="93"/>
      <c r="I2" s="93"/>
      <c r="J2" s="93"/>
      <c r="K2" s="95"/>
    </row>
    <row r="3" spans="1:11" x14ac:dyDescent="0.15">
      <c r="A3" s="79" t="s">
        <v>53</v>
      </c>
      <c r="B3" s="57" t="s">
        <v>54</v>
      </c>
      <c r="C3" s="57" t="s">
        <v>55</v>
      </c>
      <c r="D3" s="58">
        <v>42745</v>
      </c>
      <c r="E3" s="61">
        <v>97</v>
      </c>
      <c r="F3" s="59">
        <v>2000000</v>
      </c>
      <c r="G3" s="57">
        <f>F3*E3</f>
        <v>194000000</v>
      </c>
      <c r="H3" s="60">
        <v>98.096438356164001</v>
      </c>
      <c r="I3" s="57">
        <f>H3*F3/100</f>
        <v>1961928.7671232799</v>
      </c>
      <c r="J3" s="60">
        <v>1.0964383561640001</v>
      </c>
      <c r="K3" s="80">
        <f>F3*J3/100</f>
        <v>21928.767123279998</v>
      </c>
    </row>
    <row r="4" spans="1:11" x14ac:dyDescent="0.15">
      <c r="A4" s="79" t="s">
        <v>53</v>
      </c>
      <c r="B4" s="57" t="s">
        <v>54</v>
      </c>
      <c r="C4" s="57" t="s">
        <v>60</v>
      </c>
      <c r="D4" s="58">
        <v>42752</v>
      </c>
      <c r="E4" s="61">
        <v>97.1</v>
      </c>
      <c r="F4" s="59">
        <v>1500000</v>
      </c>
      <c r="G4" s="57">
        <f>F4*E4</f>
        <v>145650000</v>
      </c>
      <c r="H4" s="57"/>
      <c r="I4" s="57"/>
      <c r="J4" s="57"/>
      <c r="K4" s="80"/>
    </row>
    <row r="5" spans="1:11" x14ac:dyDescent="0.15">
      <c r="A5" s="79" t="s">
        <v>53</v>
      </c>
      <c r="B5" s="57" t="s">
        <v>54</v>
      </c>
      <c r="C5" s="57" t="s">
        <v>55</v>
      </c>
      <c r="D5" s="58">
        <v>42755</v>
      </c>
      <c r="E5" s="61">
        <v>98.7</v>
      </c>
      <c r="F5" s="59">
        <v>3000000</v>
      </c>
      <c r="G5" s="57">
        <f>F5*E5</f>
        <v>296100000</v>
      </c>
      <c r="H5" s="57"/>
      <c r="I5" s="57"/>
      <c r="J5" s="57"/>
      <c r="K5" s="80"/>
    </row>
    <row r="6" spans="1:11" ht="14.25" thickBot="1" x14ac:dyDescent="0.2">
      <c r="A6" s="81"/>
      <c r="B6" s="82"/>
      <c r="C6" s="82"/>
      <c r="D6" s="82"/>
      <c r="E6" s="96"/>
      <c r="F6" s="83"/>
      <c r="G6" s="82">
        <f t="shared" ref="G6:G21" si="0">F6*E6</f>
        <v>0</v>
      </c>
      <c r="H6" s="82"/>
      <c r="I6" s="82"/>
      <c r="J6" s="82"/>
      <c r="K6" s="84"/>
    </row>
    <row r="7" spans="1:11" x14ac:dyDescent="0.15">
      <c r="A7" s="92" t="s">
        <v>66</v>
      </c>
      <c r="B7" s="97"/>
      <c r="C7" s="97"/>
      <c r="D7" s="97"/>
      <c r="E7" s="98"/>
      <c r="F7" s="99"/>
      <c r="G7" s="97">
        <f t="shared" si="0"/>
        <v>0</v>
      </c>
      <c r="H7" s="97"/>
      <c r="I7" s="97"/>
      <c r="J7" s="97"/>
      <c r="K7" s="100"/>
    </row>
    <row r="8" spans="1:11" x14ac:dyDescent="0.15">
      <c r="A8" s="79" t="s">
        <v>64</v>
      </c>
      <c r="B8" s="57" t="s">
        <v>71</v>
      </c>
      <c r="C8" s="57" t="s">
        <v>55</v>
      </c>
      <c r="D8" s="58">
        <v>42755</v>
      </c>
      <c r="E8" s="61">
        <v>99.2</v>
      </c>
      <c r="F8" s="59">
        <v>2500000</v>
      </c>
      <c r="G8" s="57">
        <f t="shared" si="0"/>
        <v>248000000</v>
      </c>
      <c r="H8" s="57"/>
      <c r="I8" s="57"/>
      <c r="J8" s="57"/>
      <c r="K8" s="80"/>
    </row>
    <row r="9" spans="1:11" x14ac:dyDescent="0.15">
      <c r="A9" s="79" t="s">
        <v>64</v>
      </c>
      <c r="B9" s="57" t="s">
        <v>71</v>
      </c>
      <c r="C9" s="57" t="s">
        <v>60</v>
      </c>
      <c r="D9" s="58">
        <v>42759</v>
      </c>
      <c r="E9" s="61">
        <v>99.7</v>
      </c>
      <c r="F9" s="59">
        <v>1000000</v>
      </c>
      <c r="G9" s="57">
        <f t="shared" si="0"/>
        <v>99700000</v>
      </c>
      <c r="H9" s="57"/>
      <c r="I9" s="57"/>
      <c r="J9" s="57"/>
      <c r="K9" s="80"/>
    </row>
    <row r="10" spans="1:11" x14ac:dyDescent="0.15">
      <c r="A10" s="79" t="s">
        <v>64</v>
      </c>
      <c r="B10" s="57" t="s">
        <v>71</v>
      </c>
      <c r="C10" s="57" t="s">
        <v>55</v>
      </c>
      <c r="D10" s="58">
        <v>42764</v>
      </c>
      <c r="E10" s="61">
        <v>100.2</v>
      </c>
      <c r="F10" s="59">
        <v>3500000</v>
      </c>
      <c r="G10" s="57">
        <f t="shared" si="0"/>
        <v>350700000</v>
      </c>
      <c r="H10" s="57"/>
      <c r="I10" s="57"/>
      <c r="J10" s="57"/>
      <c r="K10" s="80"/>
    </row>
    <row r="11" spans="1:11" ht="14.25" thickBot="1" x14ac:dyDescent="0.2">
      <c r="A11" s="81"/>
      <c r="B11" s="82"/>
      <c r="C11" s="82" t="s">
        <v>60</v>
      </c>
      <c r="D11" s="58">
        <v>42776</v>
      </c>
      <c r="E11" s="96">
        <v>100.12</v>
      </c>
      <c r="F11" s="83">
        <v>2800000</v>
      </c>
      <c r="G11" s="82">
        <f t="shared" si="0"/>
        <v>280336000</v>
      </c>
      <c r="H11" s="82"/>
      <c r="I11" s="82"/>
      <c r="J11" s="82"/>
      <c r="K11" s="84"/>
    </row>
    <row r="12" spans="1:11" x14ac:dyDescent="0.15">
      <c r="A12" s="92" t="s">
        <v>69</v>
      </c>
      <c r="B12" s="97"/>
      <c r="C12" s="97"/>
      <c r="D12" s="97"/>
      <c r="E12" s="98"/>
      <c r="F12" s="99"/>
      <c r="G12" s="97">
        <f t="shared" si="0"/>
        <v>0</v>
      </c>
      <c r="H12" s="97"/>
      <c r="I12" s="97"/>
      <c r="J12" s="97"/>
      <c r="K12" s="100"/>
    </row>
    <row r="13" spans="1:11" x14ac:dyDescent="0.15">
      <c r="A13" s="79" t="s">
        <v>68</v>
      </c>
      <c r="B13" s="57" t="s">
        <v>71</v>
      </c>
      <c r="C13" s="57" t="s">
        <v>55</v>
      </c>
      <c r="D13" s="58">
        <v>42755</v>
      </c>
      <c r="E13" s="61">
        <v>99.2</v>
      </c>
      <c r="F13" s="59">
        <v>2500000</v>
      </c>
      <c r="G13" s="57">
        <f t="shared" si="0"/>
        <v>248000000</v>
      </c>
      <c r="H13" s="57"/>
      <c r="I13" s="57"/>
      <c r="J13" s="57"/>
      <c r="K13" s="80"/>
    </row>
    <row r="14" spans="1:11" x14ac:dyDescent="0.15">
      <c r="A14" s="79" t="s">
        <v>68</v>
      </c>
      <c r="B14" s="57" t="s">
        <v>71</v>
      </c>
      <c r="C14" s="57" t="s">
        <v>60</v>
      </c>
      <c r="D14" s="58">
        <v>42759</v>
      </c>
      <c r="E14" s="61">
        <v>99.7</v>
      </c>
      <c r="F14" s="59">
        <v>1000000</v>
      </c>
      <c r="G14" s="57">
        <f t="shared" si="0"/>
        <v>99700000</v>
      </c>
      <c r="H14" s="57"/>
      <c r="I14" s="57"/>
      <c r="J14" s="57"/>
      <c r="K14" s="80"/>
    </row>
    <row r="15" spans="1:11" x14ac:dyDescent="0.15">
      <c r="A15" s="79" t="s">
        <v>68</v>
      </c>
      <c r="B15" s="57" t="s">
        <v>71</v>
      </c>
      <c r="C15" s="57" t="s">
        <v>55</v>
      </c>
      <c r="D15" s="58">
        <v>42764</v>
      </c>
      <c r="E15" s="61">
        <v>100.2</v>
      </c>
      <c r="F15" s="59">
        <v>3500000</v>
      </c>
      <c r="G15" s="57">
        <f t="shared" ref="G15" si="1">F15*E15</f>
        <v>350700000</v>
      </c>
      <c r="H15" s="57"/>
      <c r="I15" s="57"/>
      <c r="J15" s="57"/>
      <c r="K15" s="80"/>
    </row>
    <row r="16" spans="1:11" ht="14.25" thickBot="1" x14ac:dyDescent="0.2">
      <c r="A16" s="81"/>
      <c r="B16" s="82"/>
      <c r="C16" s="82"/>
      <c r="D16" s="58">
        <v>42776</v>
      </c>
      <c r="E16" s="96">
        <v>100.12</v>
      </c>
      <c r="F16" s="83">
        <v>2800000</v>
      </c>
      <c r="G16" s="82">
        <f t="shared" si="0"/>
        <v>280336000</v>
      </c>
      <c r="H16" s="82"/>
      <c r="I16" s="82"/>
      <c r="J16" s="82"/>
      <c r="K16" s="84"/>
    </row>
    <row r="17" spans="1:11" x14ac:dyDescent="0.15">
      <c r="A17" s="92" t="s">
        <v>67</v>
      </c>
      <c r="B17" s="97"/>
      <c r="C17" s="97"/>
      <c r="D17" s="97"/>
      <c r="E17" s="98"/>
      <c r="F17" s="99"/>
      <c r="G17" s="97">
        <f t="shared" si="0"/>
        <v>0</v>
      </c>
      <c r="H17" s="97"/>
      <c r="I17" s="97"/>
      <c r="J17" s="97"/>
      <c r="K17" s="100"/>
    </row>
    <row r="18" spans="1:11" x14ac:dyDescent="0.15">
      <c r="A18" s="79" t="s">
        <v>70</v>
      </c>
      <c r="B18" s="57" t="s">
        <v>71</v>
      </c>
      <c r="C18" s="57" t="s">
        <v>55</v>
      </c>
      <c r="D18" s="58">
        <v>42755</v>
      </c>
      <c r="E18" s="61">
        <v>99.2</v>
      </c>
      <c r="F18" s="59">
        <v>2500000</v>
      </c>
      <c r="G18" s="57">
        <f t="shared" si="0"/>
        <v>248000000</v>
      </c>
      <c r="H18" s="57"/>
      <c r="I18" s="57"/>
      <c r="J18" s="57"/>
      <c r="K18" s="80"/>
    </row>
    <row r="19" spans="1:11" x14ac:dyDescent="0.15">
      <c r="A19" s="79" t="s">
        <v>70</v>
      </c>
      <c r="B19" s="57" t="s">
        <v>71</v>
      </c>
      <c r="C19" s="57" t="s">
        <v>60</v>
      </c>
      <c r="D19" s="58">
        <v>42759</v>
      </c>
      <c r="E19" s="61">
        <v>99.7</v>
      </c>
      <c r="F19" s="59">
        <v>1000000</v>
      </c>
      <c r="G19" s="57">
        <f t="shared" si="0"/>
        <v>99700000</v>
      </c>
      <c r="H19" s="57"/>
      <c r="I19" s="57"/>
      <c r="J19" s="57"/>
      <c r="K19" s="80"/>
    </row>
    <row r="20" spans="1:11" x14ac:dyDescent="0.15">
      <c r="A20" s="79" t="s">
        <v>70</v>
      </c>
      <c r="B20" s="57" t="s">
        <v>71</v>
      </c>
      <c r="C20" s="57" t="s">
        <v>55</v>
      </c>
      <c r="D20" s="58">
        <v>42764</v>
      </c>
      <c r="E20" s="61">
        <v>100.2</v>
      </c>
      <c r="F20" s="59">
        <v>3500000</v>
      </c>
      <c r="G20" s="57">
        <f t="shared" ref="G20" si="2">F20*E20</f>
        <v>350700000</v>
      </c>
      <c r="H20" s="57"/>
      <c r="I20" s="57"/>
      <c r="J20" s="57"/>
      <c r="K20" s="80"/>
    </row>
    <row r="21" spans="1:11" ht="14.25" thickBot="1" x14ac:dyDescent="0.2">
      <c r="A21" s="81"/>
      <c r="B21" s="82"/>
      <c r="C21" s="82"/>
      <c r="D21" s="58">
        <v>42776</v>
      </c>
      <c r="E21" s="96">
        <v>100.12</v>
      </c>
      <c r="F21" s="83">
        <v>2800000</v>
      </c>
      <c r="G21" s="82">
        <f t="shared" si="0"/>
        <v>280336000</v>
      </c>
      <c r="H21" s="82"/>
      <c r="I21" s="82"/>
      <c r="J21" s="82"/>
      <c r="K21" s="84"/>
    </row>
    <row r="22" spans="1:11" x14ac:dyDescent="0.15">
      <c r="A22" s="78" t="s">
        <v>65</v>
      </c>
      <c r="B22" s="89"/>
      <c r="C22" s="89"/>
      <c r="D22" s="89"/>
      <c r="E22" s="89"/>
      <c r="F22" s="90"/>
      <c r="G22" s="89">
        <f t="shared" ref="G22" si="3">F22*E22</f>
        <v>0</v>
      </c>
      <c r="H22" s="89"/>
      <c r="I22" s="89"/>
      <c r="J22" s="89"/>
      <c r="K22" s="91"/>
    </row>
    <row r="23" spans="1:11" x14ac:dyDescent="0.15">
      <c r="A23" s="79" t="s">
        <v>53</v>
      </c>
      <c r="B23" s="57" t="s">
        <v>71</v>
      </c>
      <c r="C23" s="57" t="s">
        <v>55</v>
      </c>
      <c r="D23" s="58">
        <v>42755</v>
      </c>
      <c r="E23" s="61">
        <v>99.2</v>
      </c>
      <c r="F23" s="59">
        <v>2500000</v>
      </c>
      <c r="G23" s="57">
        <f t="shared" ref="G23:G25" si="4">F23*E23</f>
        <v>248000000</v>
      </c>
      <c r="H23" s="57"/>
      <c r="I23" s="57"/>
      <c r="J23" s="57"/>
      <c r="K23" s="80"/>
    </row>
    <row r="24" spans="1:11" x14ac:dyDescent="0.15">
      <c r="A24" s="79" t="s">
        <v>53</v>
      </c>
      <c r="B24" s="57" t="s">
        <v>71</v>
      </c>
      <c r="C24" s="57" t="s">
        <v>60</v>
      </c>
      <c r="D24" s="58">
        <v>42759</v>
      </c>
      <c r="E24" s="61">
        <v>99.7</v>
      </c>
      <c r="F24" s="59">
        <v>1000000</v>
      </c>
      <c r="G24" s="57">
        <f t="shared" si="4"/>
        <v>99700000</v>
      </c>
      <c r="H24" s="57"/>
      <c r="I24" s="57"/>
      <c r="J24" s="57"/>
      <c r="K24" s="80"/>
    </row>
    <row r="25" spans="1:11" x14ac:dyDescent="0.15">
      <c r="A25" s="79" t="s">
        <v>53</v>
      </c>
      <c r="B25" s="57" t="s">
        <v>71</v>
      </c>
      <c r="C25" s="57" t="s">
        <v>55</v>
      </c>
      <c r="D25" s="58">
        <v>42764</v>
      </c>
      <c r="E25" s="61">
        <v>100.2</v>
      </c>
      <c r="F25" s="59">
        <v>3500000</v>
      </c>
      <c r="G25" s="57">
        <f t="shared" si="4"/>
        <v>350700000</v>
      </c>
      <c r="H25" s="57"/>
      <c r="I25" s="57"/>
      <c r="J25" s="57"/>
      <c r="K25" s="80"/>
    </row>
    <row r="26" spans="1:11" ht="14.25" thickBot="1" x14ac:dyDescent="0.2">
      <c r="A26" s="81"/>
      <c r="B26" s="82"/>
      <c r="C26" s="82"/>
      <c r="D26" s="58">
        <v>42776</v>
      </c>
      <c r="E26" s="96">
        <v>100.12</v>
      </c>
      <c r="F26" s="83">
        <v>2800000</v>
      </c>
      <c r="G26" s="82">
        <f t="shared" ref="G26" si="5">F26*E26</f>
        <v>280336000</v>
      </c>
      <c r="H26" s="82"/>
      <c r="I26" s="82"/>
      <c r="J26" s="82"/>
      <c r="K26" s="84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N259"/>
  <sheetViews>
    <sheetView topLeftCell="A4" workbookViewId="0">
      <selection activeCell="F26" sqref="F2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3.875" style="4" bestFit="1" customWidth="1"/>
    <col min="8" max="8" width="22.37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101">
        <f>B1/365</f>
        <v>1.2328767123287671E-4</v>
      </c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H3" s="4" t="s">
        <v>72</v>
      </c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>
        <f>B7+B6</f>
        <v>100.642465753425</v>
      </c>
      <c r="F4" s="3"/>
      <c r="G4" s="1"/>
      <c r="H4" s="44">
        <v>1500000</v>
      </c>
      <c r="I4" s="7">
        <v>43003</v>
      </c>
      <c r="J4" s="1">
        <f>(I4-B3)*B1/365*100</f>
        <v>4.5000000000000009</v>
      </c>
      <c r="K4" s="1">
        <f>(I4-$B$5)/365</f>
        <v>0.67945205479452053</v>
      </c>
      <c r="L4" s="1">
        <f>J4/(1+$J$1)^K4</f>
        <v>4.3526635965623726</v>
      </c>
      <c r="M4" s="1">
        <f>L4*$E$6/100</f>
        <v>108816.58991405932</v>
      </c>
      <c r="N4" s="1">
        <f>J4/(I4-B3)</f>
        <v>1.2328767123287674E-2</v>
      </c>
    </row>
    <row r="5" spans="1:14" x14ac:dyDescent="0.15">
      <c r="A5" s="1" t="s">
        <v>13</v>
      </c>
      <c r="B5" s="7">
        <v>42755</v>
      </c>
      <c r="C5" s="23">
        <v>42764</v>
      </c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ROUND(100*(B5-B3)*B1/B2,12)</f>
        <v>1.4424657534250001</v>
      </c>
      <c r="C6" s="28">
        <f>ROUND(100*(C5-B3)*B1/B2,12)</f>
        <v>1.5534246575340001</v>
      </c>
      <c r="D6" s="3" t="s">
        <v>16</v>
      </c>
      <c r="E6" s="22">
        <v>2500000</v>
      </c>
      <c r="F6" s="3" t="s">
        <v>17</v>
      </c>
      <c r="G6" s="3">
        <f>(B7+B6)*E6/100</f>
        <v>2516061.6438356251</v>
      </c>
      <c r="H6" s="27" t="s">
        <v>73</v>
      </c>
      <c r="K6" s="4" t="s">
        <v>18</v>
      </c>
      <c r="L6" s="4">
        <f>SUM(L4:L5)</f>
        <v>4.3526635965623726</v>
      </c>
      <c r="M6" s="4">
        <f>SUM(M4:M5)</f>
        <v>108816.58991405932</v>
      </c>
    </row>
    <row r="7" spans="1:14" x14ac:dyDescent="0.15">
      <c r="A7" s="1" t="s">
        <v>19</v>
      </c>
      <c r="B7" s="10">
        <v>99.2</v>
      </c>
      <c r="C7" s="29">
        <f>ROUND((G19+H7*H8/100)/(H4+H7)*100,12)</f>
        <v>99.908548199999998</v>
      </c>
      <c r="D7" s="3" t="s">
        <v>20</v>
      </c>
      <c r="E7" s="3">
        <f>SUM(E11:E258)</f>
        <v>5126.5918126146935</v>
      </c>
      <c r="F7" s="3" t="s">
        <v>21</v>
      </c>
      <c r="G7" s="3">
        <f>SUM(E11:E258)+SUM(C11:C258)</f>
        <v>154612.89400439474</v>
      </c>
      <c r="H7" s="27">
        <v>3500000</v>
      </c>
    </row>
    <row r="8" spans="1:14" x14ac:dyDescent="0.15">
      <c r="A8" s="1" t="s">
        <v>22</v>
      </c>
      <c r="B8" s="5">
        <v>1.5617699488909196E-4</v>
      </c>
      <c r="C8" s="1">
        <v>1.271728006989345E-4</v>
      </c>
      <c r="D8" s="3"/>
      <c r="E8" s="3"/>
      <c r="F8" s="3"/>
      <c r="G8" s="1"/>
      <c r="H8" s="27">
        <v>100.2</v>
      </c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>
        <f>C7*5000000</f>
        <v>499542741</v>
      </c>
      <c r="H9" s="27">
        <v>5000000</v>
      </c>
      <c r="J9" s="18"/>
      <c r="K9" s="20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42755</v>
      </c>
      <c r="B11" s="10">
        <f>B7*E6/100</f>
        <v>2480000</v>
      </c>
      <c r="C11" s="3">
        <f>ROUND($N$4*$E$6/100,2)</f>
        <v>308.22000000000003</v>
      </c>
      <c r="D11" s="3">
        <f>ROUND(B11*$B$8,2)</f>
        <v>387.32</v>
      </c>
      <c r="E11" s="3">
        <f>D11-C11</f>
        <v>79.099999999999966</v>
      </c>
      <c r="F11" s="3">
        <f>B11+E11</f>
        <v>2480079.1</v>
      </c>
      <c r="G11" s="14">
        <f>ROUND(B11+B11*$B$8-C11,2)</f>
        <v>2480079.1</v>
      </c>
      <c r="I11" s="18">
        <f>E11</f>
        <v>79.099999999999966</v>
      </c>
      <c r="J11" s="18">
        <f>ROUND(C11+E6*B6/100,2)</f>
        <v>36369.86</v>
      </c>
      <c r="K11" s="21">
        <f>G11/$E$6*100</f>
        <v>99.203164000000001</v>
      </c>
      <c r="L11" s="21">
        <f>K11+J11/$E$6*100</f>
        <v>100.6579584</v>
      </c>
      <c r="M11" s="19">
        <f>K11*$E$6/100</f>
        <v>2480079.1</v>
      </c>
      <c r="N11" s="19">
        <f>L11*$E$6/100</f>
        <v>2516448.96</v>
      </c>
    </row>
    <row r="12" spans="1:14" x14ac:dyDescent="0.15">
      <c r="A12" s="7">
        <f>A11+1</f>
        <v>42756</v>
      </c>
      <c r="B12" s="10">
        <f>F11</f>
        <v>2480079.1</v>
      </c>
      <c r="C12" s="3">
        <f t="shared" ref="C12:C14" si="0">$N$4*$E$6/100</f>
        <v>308.21917808219189</v>
      </c>
      <c r="D12" s="3">
        <f t="shared" ref="D12:D19" si="1">B12*$B$8</f>
        <v>387.3313009252438</v>
      </c>
      <c r="E12" s="3">
        <f t="shared" ref="E12:E75" si="2">D12-C12</f>
        <v>79.112122843051907</v>
      </c>
      <c r="F12" s="3">
        <f t="shared" ref="F12:F75" si="3">B12+E12</f>
        <v>2480158.2121228431</v>
      </c>
      <c r="G12" s="14">
        <f t="shared" ref="G12:G19" si="4">ROUND(B12+B12*$B$8-C12,2)</f>
        <v>2480158.21</v>
      </c>
      <c r="I12" s="18">
        <f>E12+I11</f>
        <v>158.21212284305187</v>
      </c>
      <c r="J12" s="18">
        <f>ROUND(C12+J11,2)</f>
        <v>36678.080000000002</v>
      </c>
      <c r="K12" s="21">
        <f t="shared" ref="K12:K14" si="5">G12/$E$6*100</f>
        <v>99.206328400000004</v>
      </c>
      <c r="L12" s="21">
        <f t="shared" ref="L12:L14" si="6">K12+J12/$E$6*100</f>
        <v>100.67345160000001</v>
      </c>
      <c r="M12" s="19">
        <f t="shared" ref="M12:N14" si="7">K12*$E$6/100</f>
        <v>2480158.21</v>
      </c>
      <c r="N12" s="19">
        <f t="shared" si="7"/>
        <v>2516836.2900000005</v>
      </c>
    </row>
    <row r="13" spans="1:14" x14ac:dyDescent="0.15">
      <c r="A13" s="7">
        <f t="shared" ref="A13:A76" si="8">A12+1</f>
        <v>42757</v>
      </c>
      <c r="B13" s="10">
        <f t="shared" ref="B13:B76" si="9">F12</f>
        <v>2480158.2121228431</v>
      </c>
      <c r="C13" s="3">
        <f t="shared" si="0"/>
        <v>308.21917808219189</v>
      </c>
      <c r="D13" s="3">
        <f t="shared" si="1"/>
        <v>387.3436564188487</v>
      </c>
      <c r="E13" s="3">
        <f t="shared" si="2"/>
        <v>79.124478336656807</v>
      </c>
      <c r="F13" s="3">
        <f t="shared" si="3"/>
        <v>2480237.33660118</v>
      </c>
      <c r="G13" s="14">
        <f t="shared" si="4"/>
        <v>2480237.34</v>
      </c>
      <c r="I13" s="18">
        <f t="shared" ref="I13:I76" si="10">E13+I12</f>
        <v>237.33660117970868</v>
      </c>
      <c r="J13" s="18">
        <f t="shared" ref="J13:J76" si="11">ROUND(C13+J12,2)</f>
        <v>36986.300000000003</v>
      </c>
      <c r="K13" s="21">
        <f>G13/$E$6*100</f>
        <v>99.209493600000002</v>
      </c>
      <c r="L13" s="21">
        <f t="shared" si="6"/>
        <v>100.6889456</v>
      </c>
      <c r="M13" s="19">
        <f t="shared" si="7"/>
        <v>2480237.34</v>
      </c>
      <c r="N13" s="19">
        <f t="shared" si="7"/>
        <v>2517223.64</v>
      </c>
    </row>
    <row r="14" spans="1:14" x14ac:dyDescent="0.15">
      <c r="A14" s="7">
        <f t="shared" si="8"/>
        <v>42758</v>
      </c>
      <c r="B14" s="10">
        <f t="shared" si="9"/>
        <v>2480237.33660118</v>
      </c>
      <c r="C14" s="3">
        <f t="shared" si="0"/>
        <v>308.21917808219189</v>
      </c>
      <c r="D14" s="3">
        <f t="shared" si="1"/>
        <v>387.35601384209752</v>
      </c>
      <c r="E14" s="3">
        <f t="shared" si="2"/>
        <v>79.136835759905637</v>
      </c>
      <c r="F14" s="3">
        <f t="shared" si="3"/>
        <v>2480316.47343694</v>
      </c>
      <c r="G14" s="14">
        <f t="shared" si="4"/>
        <v>2480316.4700000002</v>
      </c>
      <c r="I14" s="18">
        <f t="shared" si="10"/>
        <v>316.47343693961432</v>
      </c>
      <c r="J14" s="18">
        <f t="shared" si="11"/>
        <v>37294.519999999997</v>
      </c>
      <c r="K14" s="21">
        <f t="shared" si="5"/>
        <v>99.212658800000014</v>
      </c>
      <c r="L14" s="21">
        <f t="shared" si="6"/>
        <v>100.70443960000001</v>
      </c>
      <c r="M14" s="19">
        <f t="shared" si="7"/>
        <v>2480316.4700000002</v>
      </c>
      <c r="N14" s="19">
        <f t="shared" si="7"/>
        <v>2517610.9900000002</v>
      </c>
    </row>
    <row r="15" spans="1:14" s="15" customFormat="1" x14ac:dyDescent="0.15">
      <c r="A15" s="66">
        <f t="shared" si="8"/>
        <v>42759</v>
      </c>
      <c r="B15" s="67">
        <f>F14*3/5</f>
        <v>1488189.884062164</v>
      </c>
      <c r="C15" s="42">
        <f>$N$4*$H$4/100</f>
        <v>184.93150684931513</v>
      </c>
      <c r="D15" s="42">
        <f t="shared" si="1"/>
        <v>232.42102391717495</v>
      </c>
      <c r="E15" s="42">
        <f t="shared" si="2"/>
        <v>47.489517067859822</v>
      </c>
      <c r="F15" s="42">
        <f t="shared" si="3"/>
        <v>1488237.3735792318</v>
      </c>
      <c r="G15" s="68">
        <f>ROUND(B15+B15*$B$8-C15,2)</f>
        <v>1488237.37</v>
      </c>
      <c r="H15" s="44" t="s">
        <v>72</v>
      </c>
      <c r="I15" s="42">
        <f t="shared" si="10"/>
        <v>363.96295400747414</v>
      </c>
      <c r="J15" s="42">
        <f>ROUND(C15+J14*3/5,2)</f>
        <v>22561.64</v>
      </c>
      <c r="K15" s="69">
        <f>G15/$H$4*100</f>
        <v>99.215824666666677</v>
      </c>
      <c r="L15" s="69">
        <f>K15+J15/$H$4*100</f>
        <v>100.71993400000001</v>
      </c>
      <c r="M15" s="40">
        <f>K15*$H$4/100</f>
        <v>1488237.3700000003</v>
      </c>
      <c r="N15" s="40">
        <f>L15*$H$4/100</f>
        <v>1510799.01</v>
      </c>
    </row>
    <row r="16" spans="1:14" x14ac:dyDescent="0.15">
      <c r="A16" s="7">
        <f t="shared" si="8"/>
        <v>42760</v>
      </c>
      <c r="B16" s="10">
        <f t="shared" si="9"/>
        <v>1488237.3735792318</v>
      </c>
      <c r="C16" s="42">
        <f t="shared" ref="C16:C19" si="12">$N$4*$H$4/100</f>
        <v>184.93150684931513</v>
      </c>
      <c r="D16" s="3">
        <f t="shared" si="1"/>
        <v>232.42844068723932</v>
      </c>
      <c r="E16" s="3">
        <f t="shared" si="2"/>
        <v>47.496933837924189</v>
      </c>
      <c r="F16" s="3">
        <f t="shared" si="3"/>
        <v>1488284.8705130697</v>
      </c>
      <c r="G16" s="68">
        <f>ROUND(B16+B16*$B$8-C16,3)</f>
        <v>1488284.871</v>
      </c>
      <c r="I16" s="18">
        <f t="shared" si="10"/>
        <v>411.45988784539833</v>
      </c>
      <c r="J16" s="18">
        <f t="shared" si="11"/>
        <v>22746.57</v>
      </c>
      <c r="K16" s="69">
        <f>G16/$H$4*100</f>
        <v>99.218991400000007</v>
      </c>
      <c r="L16" s="69">
        <f t="shared" ref="L16:L19" si="13">K16+J16/$H$4*100</f>
        <v>100.7354294</v>
      </c>
      <c r="M16" s="40">
        <f t="shared" ref="M16:M19" si="14">K16*$H$4/100</f>
        <v>1488284.8710000003</v>
      </c>
      <c r="N16" s="40">
        <f t="shared" ref="N16:N19" si="15">L16*$H$4/100</f>
        <v>1511031.4409999999</v>
      </c>
    </row>
    <row r="17" spans="1:14" x14ac:dyDescent="0.15">
      <c r="A17" s="7">
        <f t="shared" si="8"/>
        <v>42761</v>
      </c>
      <c r="B17" s="10">
        <f t="shared" si="9"/>
        <v>1488284.8705130697</v>
      </c>
      <c r="C17" s="42">
        <f t="shared" si="12"/>
        <v>184.93150684931513</v>
      </c>
      <c r="D17" s="3">
        <f t="shared" si="1"/>
        <v>232.43585861563258</v>
      </c>
      <c r="E17" s="3">
        <f t="shared" si="2"/>
        <v>47.504351766317455</v>
      </c>
      <c r="F17" s="3">
        <f t="shared" si="3"/>
        <v>1488332.374864836</v>
      </c>
      <c r="G17" s="68">
        <f t="shared" si="4"/>
        <v>1488332.37</v>
      </c>
      <c r="I17" s="18">
        <f t="shared" si="10"/>
        <v>458.96423961171581</v>
      </c>
      <c r="J17" s="18">
        <f t="shared" si="11"/>
        <v>22931.5</v>
      </c>
      <c r="K17" s="69">
        <f t="shared" ref="K17:K19" si="16">G17/$H$4*100</f>
        <v>99.222158000000007</v>
      </c>
      <c r="L17" s="69">
        <f t="shared" si="13"/>
        <v>100.75092466666668</v>
      </c>
      <c r="M17" s="40">
        <f t="shared" si="14"/>
        <v>1488332.37</v>
      </c>
      <c r="N17" s="40">
        <f t="shared" si="15"/>
        <v>1511263.8700000003</v>
      </c>
    </row>
    <row r="18" spans="1:14" x14ac:dyDescent="0.15">
      <c r="A18" s="7">
        <f t="shared" si="8"/>
        <v>42762</v>
      </c>
      <c r="B18" s="10">
        <f t="shared" si="9"/>
        <v>1488332.374864836</v>
      </c>
      <c r="C18" s="42">
        <f t="shared" si="12"/>
        <v>184.93150684931513</v>
      </c>
      <c r="D18" s="3">
        <f t="shared" si="1"/>
        <v>232.4432777025356</v>
      </c>
      <c r="E18" s="3">
        <f t="shared" si="2"/>
        <v>47.511770853220469</v>
      </c>
      <c r="F18" s="3">
        <f t="shared" si="3"/>
        <v>1488379.8866356893</v>
      </c>
      <c r="G18" s="68">
        <f t="shared" si="4"/>
        <v>1488379.89</v>
      </c>
      <c r="I18" s="18">
        <f t="shared" si="10"/>
        <v>506.47601046493628</v>
      </c>
      <c r="J18" s="18">
        <f t="shared" si="11"/>
        <v>23116.43</v>
      </c>
      <c r="K18" s="69">
        <f t="shared" si="16"/>
        <v>99.225325999999995</v>
      </c>
      <c r="L18" s="69">
        <f t="shared" si="13"/>
        <v>100.76642133333333</v>
      </c>
      <c r="M18" s="40">
        <f t="shared" si="14"/>
        <v>1488379.89</v>
      </c>
      <c r="N18" s="40">
        <f t="shared" si="15"/>
        <v>1511496.32</v>
      </c>
    </row>
    <row r="19" spans="1:14" x14ac:dyDescent="0.15">
      <c r="A19" s="7">
        <f t="shared" si="8"/>
        <v>42763</v>
      </c>
      <c r="B19" s="10">
        <f t="shared" si="9"/>
        <v>1488379.8866356893</v>
      </c>
      <c r="C19" s="42">
        <f t="shared" si="12"/>
        <v>184.93150684931513</v>
      </c>
      <c r="D19" s="3">
        <f t="shared" si="1"/>
        <v>232.45069794812932</v>
      </c>
      <c r="E19" s="3">
        <f t="shared" si="2"/>
        <v>47.51919109881419</v>
      </c>
      <c r="F19" s="3">
        <f t="shared" si="3"/>
        <v>1488427.4058267882</v>
      </c>
      <c r="G19" s="68">
        <f t="shared" si="4"/>
        <v>1488427.41</v>
      </c>
      <c r="I19" s="18">
        <f t="shared" si="10"/>
        <v>553.99520156375047</v>
      </c>
      <c r="J19" s="18">
        <f t="shared" si="11"/>
        <v>23301.360000000001</v>
      </c>
      <c r="K19" s="69">
        <f t="shared" si="16"/>
        <v>99.228493999999984</v>
      </c>
      <c r="L19" s="69">
        <f t="shared" si="13"/>
        <v>100.78191799999999</v>
      </c>
      <c r="M19" s="40">
        <f t="shared" si="14"/>
        <v>1488427.4099999997</v>
      </c>
      <c r="N19" s="40">
        <f t="shared" si="15"/>
        <v>1511728.77</v>
      </c>
    </row>
    <row r="20" spans="1:14" x14ac:dyDescent="0.15">
      <c r="A20" s="23">
        <f t="shared" si="8"/>
        <v>42764</v>
      </c>
      <c r="B20" s="24">
        <f>F19+H7*H8/100</f>
        <v>4995427.4058267884</v>
      </c>
      <c r="C20" s="25">
        <f>$N$4*$H$9/100</f>
        <v>616.43835616438378</v>
      </c>
      <c r="D20" s="25">
        <f>B20*$C$8</f>
        <v>635.28249388720553</v>
      </c>
      <c r="E20" s="25">
        <f t="shared" si="2"/>
        <v>18.844137722821756</v>
      </c>
      <c r="F20" s="25">
        <f t="shared" si="3"/>
        <v>4995446.249964511</v>
      </c>
      <c r="G20" s="26">
        <f>ROUND(B20+B20*$C$8-C20,2)</f>
        <v>4995446.25</v>
      </c>
      <c r="H20" s="27" t="s">
        <v>74</v>
      </c>
      <c r="I20" s="25">
        <f t="shared" si="10"/>
        <v>572.83933928657223</v>
      </c>
      <c r="J20" s="25">
        <f>ROUND(C20+C6*H9/100,2)</f>
        <v>78287.67</v>
      </c>
      <c r="K20" s="28">
        <f>G20/$H$9*100</f>
        <v>99.908925000000011</v>
      </c>
      <c r="L20" s="28">
        <f>K20+J20/$H$9*100</f>
        <v>101.47467840000002</v>
      </c>
      <c r="M20" s="29">
        <f>K20*$H$9/100</f>
        <v>4995446.2500000009</v>
      </c>
      <c r="N20" s="29">
        <f>L20*$H$9/100</f>
        <v>5073733.9200000009</v>
      </c>
    </row>
    <row r="21" spans="1:14" x14ac:dyDescent="0.15">
      <c r="A21" s="7">
        <f t="shared" si="8"/>
        <v>42765</v>
      </c>
      <c r="B21" s="10">
        <f t="shared" si="9"/>
        <v>4995446.249964511</v>
      </c>
      <c r="C21" s="25">
        <f t="shared" ref="C21:C84" si="17">$N$4*$H$9/100</f>
        <v>616.43835616438378</v>
      </c>
      <c r="D21" s="25">
        <f t="shared" ref="D21:D84" si="18">B21*$C$8</f>
        <v>635.28489034897655</v>
      </c>
      <c r="E21" s="3">
        <f t="shared" si="2"/>
        <v>18.84653418459277</v>
      </c>
      <c r="F21" s="3">
        <f t="shared" si="3"/>
        <v>4995465.0964986952</v>
      </c>
      <c r="G21" s="26">
        <f t="shared" ref="G21:G84" si="19">ROUND(B21+B21*$C$8-C21,2)</f>
        <v>4995465.0999999996</v>
      </c>
      <c r="I21" s="18">
        <f t="shared" si="10"/>
        <v>591.685873471165</v>
      </c>
      <c r="J21" s="18">
        <f t="shared" si="11"/>
        <v>78904.11</v>
      </c>
      <c r="K21" s="28">
        <f t="shared" ref="K21:K84" si="20">G21/$H$9*100</f>
        <v>99.909301999999983</v>
      </c>
      <c r="L21" s="28">
        <f t="shared" ref="L21:L84" si="21">K21+J21/$H$9*100</f>
        <v>101.48738419999998</v>
      </c>
      <c r="M21" s="29">
        <f t="shared" ref="M21:M84" si="22">K21*$H$9/100</f>
        <v>4995465.0999999996</v>
      </c>
      <c r="N21" s="29">
        <f t="shared" ref="N21:N84" si="23">L21*$H$9/100</f>
        <v>5074369.209999999</v>
      </c>
    </row>
    <row r="22" spans="1:14" x14ac:dyDescent="0.15">
      <c r="A22" s="7">
        <f t="shared" si="8"/>
        <v>42766</v>
      </c>
      <c r="B22" s="10">
        <f t="shared" si="9"/>
        <v>4995465.0964986952</v>
      </c>
      <c r="C22" s="25">
        <f t="shared" si="17"/>
        <v>616.43835616438378</v>
      </c>
      <c r="D22" s="25">
        <f t="shared" si="18"/>
        <v>635.28728711551219</v>
      </c>
      <c r="E22" s="3">
        <f t="shared" si="2"/>
        <v>18.848930951128409</v>
      </c>
      <c r="F22" s="3">
        <f t="shared" si="3"/>
        <v>4995483.9454296464</v>
      </c>
      <c r="G22" s="26">
        <f t="shared" si="19"/>
        <v>4995483.95</v>
      </c>
      <c r="I22" s="18">
        <f t="shared" si="10"/>
        <v>610.5348044222934</v>
      </c>
      <c r="J22" s="18">
        <f t="shared" si="11"/>
        <v>79520.55</v>
      </c>
      <c r="K22" s="28">
        <f t="shared" si="20"/>
        <v>99.909679000000011</v>
      </c>
      <c r="L22" s="28">
        <f t="shared" si="21"/>
        <v>101.50009000000001</v>
      </c>
      <c r="M22" s="29">
        <f t="shared" si="22"/>
        <v>4995483.95</v>
      </c>
      <c r="N22" s="29">
        <f t="shared" si="23"/>
        <v>5075004.5000000009</v>
      </c>
    </row>
    <row r="23" spans="1:14" x14ac:dyDescent="0.15">
      <c r="A23" s="7">
        <f t="shared" si="8"/>
        <v>42767</v>
      </c>
      <c r="B23" s="10">
        <f t="shared" si="9"/>
        <v>4995483.9454296464</v>
      </c>
      <c r="C23" s="25">
        <f t="shared" si="17"/>
        <v>616.43835616438378</v>
      </c>
      <c r="D23" s="25">
        <f t="shared" si="18"/>
        <v>635.28968418685145</v>
      </c>
      <c r="E23" s="3">
        <f t="shared" si="2"/>
        <v>18.851328022467669</v>
      </c>
      <c r="F23" s="3">
        <f t="shared" si="3"/>
        <v>4995502.7967576692</v>
      </c>
      <c r="G23" s="26">
        <f t="shared" si="19"/>
        <v>4995502.8</v>
      </c>
      <c r="I23" s="18">
        <f t="shared" si="10"/>
        <v>629.38613244476107</v>
      </c>
      <c r="J23" s="18">
        <f t="shared" si="11"/>
        <v>80136.990000000005</v>
      </c>
      <c r="K23" s="28">
        <f t="shared" si="20"/>
        <v>99.910055999999997</v>
      </c>
      <c r="L23" s="28">
        <f t="shared" si="21"/>
        <v>101.51279579999999</v>
      </c>
      <c r="M23" s="29">
        <f t="shared" si="22"/>
        <v>4995502.8</v>
      </c>
      <c r="N23" s="29">
        <f t="shared" si="23"/>
        <v>5075639.7899999991</v>
      </c>
    </row>
    <row r="24" spans="1:14" x14ac:dyDescent="0.15">
      <c r="A24" s="7">
        <f t="shared" si="8"/>
        <v>42768</v>
      </c>
      <c r="B24" s="10">
        <f t="shared" si="9"/>
        <v>4995502.7967576692</v>
      </c>
      <c r="C24" s="25">
        <f t="shared" si="17"/>
        <v>616.43835616438378</v>
      </c>
      <c r="D24" s="25">
        <f t="shared" si="18"/>
        <v>635.29208156303298</v>
      </c>
      <c r="E24" s="3">
        <f t="shared" si="2"/>
        <v>18.853725398649203</v>
      </c>
      <c r="F24" s="3">
        <f t="shared" si="3"/>
        <v>4995521.6504830681</v>
      </c>
      <c r="G24" s="26">
        <f t="shared" si="19"/>
        <v>4995521.6500000004</v>
      </c>
      <c r="I24" s="18">
        <f t="shared" si="10"/>
        <v>648.23985784341028</v>
      </c>
      <c r="J24" s="18">
        <f t="shared" si="11"/>
        <v>80753.429999999993</v>
      </c>
      <c r="K24" s="28">
        <f t="shared" si="20"/>
        <v>99.910433000000012</v>
      </c>
      <c r="L24" s="28">
        <f t="shared" si="21"/>
        <v>101.52550160000001</v>
      </c>
      <c r="M24" s="29">
        <f t="shared" si="22"/>
        <v>4995521.6500000004</v>
      </c>
      <c r="N24" s="29">
        <f t="shared" si="23"/>
        <v>5076275.080000001</v>
      </c>
    </row>
    <row r="25" spans="1:14" x14ac:dyDescent="0.15">
      <c r="A25" s="7">
        <f t="shared" si="8"/>
        <v>42769</v>
      </c>
      <c r="B25" s="10">
        <f t="shared" si="9"/>
        <v>4995521.6504830681</v>
      </c>
      <c r="C25" s="25">
        <f t="shared" si="17"/>
        <v>616.43835616438378</v>
      </c>
      <c r="D25" s="25">
        <f t="shared" si="18"/>
        <v>635.29447924409556</v>
      </c>
      <c r="E25" s="3">
        <f t="shared" si="2"/>
        <v>18.856123079711779</v>
      </c>
      <c r="F25" s="3">
        <f t="shared" si="3"/>
        <v>4995540.5066061476</v>
      </c>
      <c r="G25" s="26">
        <f t="shared" si="19"/>
        <v>4995540.51</v>
      </c>
      <c r="I25" s="18">
        <f t="shared" si="10"/>
        <v>667.09598092312206</v>
      </c>
      <c r="J25" s="18">
        <f t="shared" si="11"/>
        <v>81369.87</v>
      </c>
      <c r="K25" s="28">
        <f t="shared" si="20"/>
        <v>99.9108102</v>
      </c>
      <c r="L25" s="28">
        <f t="shared" si="21"/>
        <v>101.53820760000001</v>
      </c>
      <c r="M25" s="29">
        <f t="shared" si="22"/>
        <v>4995540.51</v>
      </c>
      <c r="N25" s="29">
        <f t="shared" si="23"/>
        <v>5076910.3800000008</v>
      </c>
    </row>
    <row r="26" spans="1:14" x14ac:dyDescent="0.15">
      <c r="A26" s="7">
        <f t="shared" si="8"/>
        <v>42770</v>
      </c>
      <c r="B26" s="10">
        <f t="shared" si="9"/>
        <v>4995540.5066061476</v>
      </c>
      <c r="C26" s="25">
        <f t="shared" si="17"/>
        <v>616.43835616438378</v>
      </c>
      <c r="D26" s="25">
        <f t="shared" si="18"/>
        <v>635.29687723007794</v>
      </c>
      <c r="E26" s="3">
        <f t="shared" si="2"/>
        <v>18.858521065694163</v>
      </c>
      <c r="F26" s="3">
        <f t="shared" si="3"/>
        <v>4995559.3651272133</v>
      </c>
      <c r="G26" s="26">
        <f t="shared" si="19"/>
        <v>4995559.37</v>
      </c>
      <c r="I26" s="18">
        <f t="shared" si="10"/>
        <v>685.95450198881622</v>
      </c>
      <c r="J26" s="18">
        <f t="shared" si="11"/>
        <v>81986.31</v>
      </c>
      <c r="K26" s="28">
        <f t="shared" si="20"/>
        <v>99.911187400000003</v>
      </c>
      <c r="L26" s="28">
        <f t="shared" si="21"/>
        <v>101.5509136</v>
      </c>
      <c r="M26" s="29">
        <f t="shared" si="22"/>
        <v>4995559.37</v>
      </c>
      <c r="N26" s="29">
        <f t="shared" si="23"/>
        <v>5077545.68</v>
      </c>
    </row>
    <row r="27" spans="1:14" x14ac:dyDescent="0.15">
      <c r="A27" s="7">
        <f t="shared" si="8"/>
        <v>42771</v>
      </c>
      <c r="B27" s="10">
        <f t="shared" si="9"/>
        <v>4995559.3651272133</v>
      </c>
      <c r="C27" s="25">
        <f t="shared" si="17"/>
        <v>616.43835616438378</v>
      </c>
      <c r="D27" s="25">
        <f t="shared" si="18"/>
        <v>635.2992755210189</v>
      </c>
      <c r="E27" s="3">
        <f t="shared" si="2"/>
        <v>18.860919356635122</v>
      </c>
      <c r="F27" s="3">
        <f t="shared" si="3"/>
        <v>4995578.2260465696</v>
      </c>
      <c r="G27" s="26">
        <f t="shared" si="19"/>
        <v>4995578.2300000004</v>
      </c>
      <c r="I27" s="18">
        <f t="shared" si="10"/>
        <v>704.81542134545134</v>
      </c>
      <c r="J27" s="18">
        <f t="shared" si="11"/>
        <v>82602.75</v>
      </c>
      <c r="K27" s="28">
        <f t="shared" si="20"/>
        <v>99.91156460000002</v>
      </c>
      <c r="L27" s="28">
        <f t="shared" si="21"/>
        <v>101.56361960000002</v>
      </c>
      <c r="M27" s="29">
        <f t="shared" si="22"/>
        <v>4995578.2300000014</v>
      </c>
      <c r="N27" s="29">
        <f t="shared" si="23"/>
        <v>5078180.9800000014</v>
      </c>
    </row>
    <row r="28" spans="1:14" x14ac:dyDescent="0.15">
      <c r="A28" s="7">
        <f t="shared" si="8"/>
        <v>42772</v>
      </c>
      <c r="B28" s="10">
        <f t="shared" si="9"/>
        <v>4995578.2260465696</v>
      </c>
      <c r="C28" s="25">
        <f t="shared" si="17"/>
        <v>616.43835616438378</v>
      </c>
      <c r="D28" s="25">
        <f t="shared" si="18"/>
        <v>635.3016741169572</v>
      </c>
      <c r="E28" s="3">
        <f t="shared" si="2"/>
        <v>18.863317952573425</v>
      </c>
      <c r="F28" s="3">
        <f t="shared" si="3"/>
        <v>4995597.0893645221</v>
      </c>
      <c r="G28" s="26">
        <f t="shared" si="19"/>
        <v>4995597.09</v>
      </c>
      <c r="I28" s="18">
        <f t="shared" si="10"/>
        <v>723.67873929802477</v>
      </c>
      <c r="J28" s="18">
        <f t="shared" si="11"/>
        <v>83219.19</v>
      </c>
      <c r="K28" s="28">
        <f t="shared" si="20"/>
        <v>99.911941799999994</v>
      </c>
      <c r="L28" s="28">
        <f t="shared" si="21"/>
        <v>101.57632559999999</v>
      </c>
      <c r="M28" s="29">
        <f t="shared" si="22"/>
        <v>4995597.09</v>
      </c>
      <c r="N28" s="29">
        <f t="shared" si="23"/>
        <v>5078816.2799999993</v>
      </c>
    </row>
    <row r="29" spans="1:14" x14ac:dyDescent="0.15">
      <c r="A29" s="7">
        <f t="shared" si="8"/>
        <v>42773</v>
      </c>
      <c r="B29" s="10">
        <f t="shared" si="9"/>
        <v>4995597.0893645221</v>
      </c>
      <c r="C29" s="25">
        <f t="shared" si="17"/>
        <v>616.43835616438378</v>
      </c>
      <c r="D29" s="25">
        <f t="shared" si="18"/>
        <v>635.30407301793173</v>
      </c>
      <c r="E29" s="3">
        <f t="shared" si="2"/>
        <v>18.865716853547951</v>
      </c>
      <c r="F29" s="3">
        <f t="shared" si="3"/>
        <v>4995615.9550813753</v>
      </c>
      <c r="G29" s="26">
        <f t="shared" si="19"/>
        <v>4995615.96</v>
      </c>
      <c r="I29" s="18">
        <f t="shared" si="10"/>
        <v>742.54445615157272</v>
      </c>
      <c r="J29" s="18">
        <f t="shared" si="11"/>
        <v>83835.63</v>
      </c>
      <c r="K29" s="28">
        <f t="shared" si="20"/>
        <v>99.912319199999999</v>
      </c>
      <c r="L29" s="28">
        <f t="shared" si="21"/>
        <v>101.5890318</v>
      </c>
      <c r="M29" s="29">
        <f t="shared" si="22"/>
        <v>4995615.96</v>
      </c>
      <c r="N29" s="29">
        <f t="shared" si="23"/>
        <v>5079451.59</v>
      </c>
    </row>
    <row r="30" spans="1:14" x14ac:dyDescent="0.15">
      <c r="A30" s="7">
        <f t="shared" si="8"/>
        <v>42774</v>
      </c>
      <c r="B30" s="10">
        <f t="shared" si="9"/>
        <v>4995615.9550813753</v>
      </c>
      <c r="C30" s="25">
        <f t="shared" si="17"/>
        <v>616.43835616438378</v>
      </c>
      <c r="D30" s="25">
        <f t="shared" si="18"/>
        <v>635.30647222398113</v>
      </c>
      <c r="E30" s="3">
        <f t="shared" si="2"/>
        <v>18.868116059597355</v>
      </c>
      <c r="F30" s="3">
        <f t="shared" si="3"/>
        <v>4995634.8231974347</v>
      </c>
      <c r="G30" s="26">
        <f t="shared" si="19"/>
        <v>4995634.82</v>
      </c>
      <c r="I30" s="18">
        <f t="shared" si="10"/>
        <v>761.41257221117007</v>
      </c>
      <c r="J30" s="18">
        <f t="shared" si="11"/>
        <v>84452.07</v>
      </c>
      <c r="K30" s="28">
        <f t="shared" si="20"/>
        <v>99.912696400000002</v>
      </c>
      <c r="L30" s="28">
        <f t="shared" si="21"/>
        <v>101.6017378</v>
      </c>
      <c r="M30" s="29">
        <f t="shared" si="22"/>
        <v>4995634.82</v>
      </c>
      <c r="N30" s="29">
        <f t="shared" si="23"/>
        <v>5080086.8899999997</v>
      </c>
    </row>
    <row r="31" spans="1:14" x14ac:dyDescent="0.15">
      <c r="A31" s="7">
        <f t="shared" si="8"/>
        <v>42775</v>
      </c>
      <c r="B31" s="10">
        <f t="shared" si="9"/>
        <v>4995634.8231974347</v>
      </c>
      <c r="C31" s="25">
        <f t="shared" si="17"/>
        <v>616.43835616438378</v>
      </c>
      <c r="D31" s="25">
        <f t="shared" si="18"/>
        <v>635.30887173514429</v>
      </c>
      <c r="E31" s="3">
        <f t="shared" si="2"/>
        <v>18.870515570760517</v>
      </c>
      <c r="F31" s="3">
        <f t="shared" si="3"/>
        <v>4995653.6937130056</v>
      </c>
      <c r="G31" s="26">
        <f t="shared" si="19"/>
        <v>4995653.6900000004</v>
      </c>
      <c r="I31" s="18">
        <f t="shared" si="10"/>
        <v>780.28308778193059</v>
      </c>
      <c r="J31" s="18">
        <f t="shared" si="11"/>
        <v>85068.51</v>
      </c>
      <c r="K31" s="28">
        <f t="shared" si="20"/>
        <v>99.913073800000006</v>
      </c>
      <c r="L31" s="28">
        <f t="shared" si="21"/>
        <v>101.61444400000001</v>
      </c>
      <c r="M31" s="29">
        <f t="shared" si="22"/>
        <v>4995653.6900000004</v>
      </c>
      <c r="N31" s="29">
        <f t="shared" si="23"/>
        <v>5080722.2</v>
      </c>
    </row>
    <row r="32" spans="1:14" x14ac:dyDescent="0.15">
      <c r="A32" s="7">
        <f t="shared" si="8"/>
        <v>42776</v>
      </c>
      <c r="B32" s="10">
        <f t="shared" si="9"/>
        <v>4995653.6937130056</v>
      </c>
      <c r="C32" s="25">
        <f t="shared" si="17"/>
        <v>616.43835616438378</v>
      </c>
      <c r="D32" s="25">
        <f t="shared" si="18"/>
        <v>635.31127155146009</v>
      </c>
      <c r="E32" s="3">
        <f t="shared" si="2"/>
        <v>18.872915387076318</v>
      </c>
      <c r="F32" s="3">
        <f t="shared" si="3"/>
        <v>4995672.5666283928</v>
      </c>
      <c r="G32" s="26">
        <f t="shared" si="19"/>
        <v>4995672.57</v>
      </c>
      <c r="I32" s="18">
        <f t="shared" si="10"/>
        <v>799.15600316900691</v>
      </c>
      <c r="J32" s="18">
        <f t="shared" si="11"/>
        <v>85684.95</v>
      </c>
      <c r="K32" s="28">
        <f t="shared" si="20"/>
        <v>99.913451400000014</v>
      </c>
      <c r="L32" s="28">
        <f t="shared" si="21"/>
        <v>101.62715040000002</v>
      </c>
      <c r="M32" s="29">
        <f t="shared" si="22"/>
        <v>4995672.57</v>
      </c>
      <c r="N32" s="29">
        <f t="shared" si="23"/>
        <v>5081357.5200000014</v>
      </c>
    </row>
    <row r="33" spans="1:14" x14ac:dyDescent="0.15">
      <c r="A33" s="7">
        <f t="shared" si="8"/>
        <v>42777</v>
      </c>
      <c r="B33" s="10">
        <f t="shared" si="9"/>
        <v>4995672.5666283928</v>
      </c>
      <c r="C33" s="25">
        <f t="shared" si="17"/>
        <v>616.43835616438378</v>
      </c>
      <c r="D33" s="25">
        <f t="shared" si="18"/>
        <v>635.31367167296719</v>
      </c>
      <c r="E33" s="3">
        <f t="shared" si="2"/>
        <v>18.875315508583412</v>
      </c>
      <c r="F33" s="3">
        <f t="shared" si="3"/>
        <v>4995691.4419439016</v>
      </c>
      <c r="G33" s="26">
        <f t="shared" si="19"/>
        <v>4995691.4400000004</v>
      </c>
      <c r="I33" s="18">
        <f t="shared" si="10"/>
        <v>818.03131867759032</v>
      </c>
      <c r="J33" s="18">
        <f t="shared" si="11"/>
        <v>86301.39</v>
      </c>
      <c r="K33" s="28">
        <f t="shared" si="20"/>
        <v>99.913828800000005</v>
      </c>
      <c r="L33" s="28">
        <f t="shared" si="21"/>
        <v>101.6398566</v>
      </c>
      <c r="M33" s="29">
        <f t="shared" si="22"/>
        <v>4995691.4400000004</v>
      </c>
      <c r="N33" s="29">
        <f t="shared" si="23"/>
        <v>5081992.83</v>
      </c>
    </row>
    <row r="34" spans="1:14" x14ac:dyDescent="0.15">
      <c r="A34" s="7">
        <f t="shared" si="8"/>
        <v>42778</v>
      </c>
      <c r="B34" s="10">
        <f t="shared" si="9"/>
        <v>4995691.4419439016</v>
      </c>
      <c r="C34" s="25">
        <f t="shared" si="17"/>
        <v>616.43835616438378</v>
      </c>
      <c r="D34" s="25">
        <f t="shared" si="18"/>
        <v>635.31607209970457</v>
      </c>
      <c r="E34" s="3">
        <f t="shared" si="2"/>
        <v>18.877715935320794</v>
      </c>
      <c r="F34" s="3">
        <f t="shared" si="3"/>
        <v>4995710.3196598366</v>
      </c>
      <c r="G34" s="26">
        <f t="shared" si="19"/>
        <v>4995710.32</v>
      </c>
      <c r="I34" s="18">
        <f t="shared" si="10"/>
        <v>836.90903461291111</v>
      </c>
      <c r="J34" s="18">
        <f t="shared" si="11"/>
        <v>86917.83</v>
      </c>
      <c r="K34" s="28">
        <f t="shared" si="20"/>
        <v>99.914206400000012</v>
      </c>
      <c r="L34" s="28">
        <f t="shared" si="21"/>
        <v>101.65256300000001</v>
      </c>
      <c r="M34" s="29">
        <f t="shared" si="22"/>
        <v>4995710.32</v>
      </c>
      <c r="N34" s="29">
        <f t="shared" si="23"/>
        <v>5082628.1500000004</v>
      </c>
    </row>
    <row r="35" spans="1:14" x14ac:dyDescent="0.15">
      <c r="A35" s="7">
        <f t="shared" si="8"/>
        <v>42779</v>
      </c>
      <c r="B35" s="10">
        <f t="shared" si="9"/>
        <v>4995710.3196598366</v>
      </c>
      <c r="C35" s="25">
        <f t="shared" si="17"/>
        <v>616.43835616438378</v>
      </c>
      <c r="D35" s="25">
        <f t="shared" si="18"/>
        <v>635.31847283171078</v>
      </c>
      <c r="E35" s="3">
        <f t="shared" si="2"/>
        <v>18.880116667327002</v>
      </c>
      <c r="F35" s="3">
        <f t="shared" si="3"/>
        <v>4995729.1997765042</v>
      </c>
      <c r="G35" s="26">
        <f t="shared" si="19"/>
        <v>4995729.2</v>
      </c>
      <c r="I35" s="18">
        <f t="shared" si="10"/>
        <v>855.78915128023812</v>
      </c>
      <c r="J35" s="18">
        <f t="shared" si="11"/>
        <v>87534.27</v>
      </c>
      <c r="K35" s="28">
        <f t="shared" si="20"/>
        <v>99.914584000000005</v>
      </c>
      <c r="L35" s="28">
        <f t="shared" si="21"/>
        <v>101.6652694</v>
      </c>
      <c r="M35" s="29">
        <f t="shared" si="22"/>
        <v>4995729.2</v>
      </c>
      <c r="N35" s="29">
        <f t="shared" si="23"/>
        <v>5083263.47</v>
      </c>
    </row>
    <row r="36" spans="1:14" x14ac:dyDescent="0.15">
      <c r="A36" s="7">
        <f t="shared" si="8"/>
        <v>42780</v>
      </c>
      <c r="B36" s="10">
        <f t="shared" si="9"/>
        <v>4995729.1997765042</v>
      </c>
      <c r="C36" s="25">
        <f t="shared" si="17"/>
        <v>616.43835616438378</v>
      </c>
      <c r="D36" s="25">
        <f t="shared" si="18"/>
        <v>635.32087386902492</v>
      </c>
      <c r="E36" s="3">
        <f t="shared" si="2"/>
        <v>18.882517704641145</v>
      </c>
      <c r="F36" s="3">
        <f t="shared" si="3"/>
        <v>4995748.0822942089</v>
      </c>
      <c r="G36" s="26">
        <f t="shared" si="19"/>
        <v>4995748.08</v>
      </c>
      <c r="I36" s="18">
        <f t="shared" si="10"/>
        <v>874.67166898487926</v>
      </c>
      <c r="J36" s="18">
        <f t="shared" si="11"/>
        <v>88150.71</v>
      </c>
      <c r="K36" s="28">
        <f t="shared" si="20"/>
        <v>99.914961599999998</v>
      </c>
      <c r="L36" s="28">
        <f t="shared" si="21"/>
        <v>101.6779758</v>
      </c>
      <c r="M36" s="29">
        <f t="shared" si="22"/>
        <v>4995748.08</v>
      </c>
      <c r="N36" s="29">
        <f t="shared" si="23"/>
        <v>5083898.79</v>
      </c>
    </row>
    <row r="37" spans="1:14" x14ac:dyDescent="0.15">
      <c r="A37" s="7">
        <f t="shared" si="8"/>
        <v>42781</v>
      </c>
      <c r="B37" s="10">
        <f t="shared" si="9"/>
        <v>4995748.0822942089</v>
      </c>
      <c r="C37" s="25">
        <f t="shared" si="17"/>
        <v>616.43835616438378</v>
      </c>
      <c r="D37" s="25">
        <f t="shared" si="18"/>
        <v>635.32327521168565</v>
      </c>
      <c r="E37" s="3">
        <f t="shared" si="2"/>
        <v>18.884919047301878</v>
      </c>
      <c r="F37" s="3">
        <f t="shared" si="3"/>
        <v>4995766.9672132563</v>
      </c>
      <c r="G37" s="26">
        <f t="shared" si="19"/>
        <v>4995766.97</v>
      </c>
      <c r="I37" s="18">
        <f t="shared" si="10"/>
        <v>893.55658803218114</v>
      </c>
      <c r="J37" s="18">
        <f t="shared" si="11"/>
        <v>88767.15</v>
      </c>
      <c r="K37" s="28">
        <f t="shared" si="20"/>
        <v>99.915339399999993</v>
      </c>
      <c r="L37" s="28">
        <f t="shared" si="21"/>
        <v>101.6906824</v>
      </c>
      <c r="M37" s="29">
        <f t="shared" si="22"/>
        <v>4995766.97</v>
      </c>
      <c r="N37" s="29">
        <f t="shared" si="23"/>
        <v>5084534.12</v>
      </c>
    </row>
    <row r="38" spans="1:14" x14ac:dyDescent="0.15">
      <c r="A38" s="7">
        <f t="shared" si="8"/>
        <v>42782</v>
      </c>
      <c r="B38" s="10">
        <f t="shared" si="9"/>
        <v>4995766.9672132563</v>
      </c>
      <c r="C38" s="25">
        <f t="shared" si="17"/>
        <v>616.43835616438378</v>
      </c>
      <c r="D38" s="25">
        <f t="shared" si="18"/>
        <v>635.32567685973186</v>
      </c>
      <c r="E38" s="3">
        <f t="shared" si="2"/>
        <v>18.88732069534808</v>
      </c>
      <c r="F38" s="3">
        <f t="shared" si="3"/>
        <v>4995785.8545339517</v>
      </c>
      <c r="G38" s="26">
        <f t="shared" si="19"/>
        <v>4995785.8499999996</v>
      </c>
      <c r="I38" s="18">
        <f t="shared" si="10"/>
        <v>912.44390872752922</v>
      </c>
      <c r="J38" s="18">
        <f t="shared" si="11"/>
        <v>89383.59</v>
      </c>
      <c r="K38" s="28">
        <f t="shared" si="20"/>
        <v>99.915716999999987</v>
      </c>
      <c r="L38" s="28">
        <f t="shared" si="21"/>
        <v>101.70338879999998</v>
      </c>
      <c r="M38" s="29">
        <f t="shared" si="22"/>
        <v>4995785.8499999996</v>
      </c>
      <c r="N38" s="29">
        <f t="shared" si="23"/>
        <v>5085169.4399999995</v>
      </c>
    </row>
    <row r="39" spans="1:14" x14ac:dyDescent="0.15">
      <c r="A39" s="7">
        <f t="shared" si="8"/>
        <v>42783</v>
      </c>
      <c r="B39" s="10">
        <f t="shared" si="9"/>
        <v>4995785.8545339517</v>
      </c>
      <c r="C39" s="25">
        <f t="shared" si="17"/>
        <v>616.43835616438378</v>
      </c>
      <c r="D39" s="25">
        <f t="shared" si="18"/>
        <v>635.32807881320241</v>
      </c>
      <c r="E39" s="3">
        <f t="shared" si="2"/>
        <v>18.889722648818633</v>
      </c>
      <c r="F39" s="3">
        <f t="shared" si="3"/>
        <v>4995804.7442566007</v>
      </c>
      <c r="G39" s="26">
        <f t="shared" si="19"/>
        <v>4995804.74</v>
      </c>
      <c r="I39" s="18">
        <f t="shared" si="10"/>
        <v>931.33363137634785</v>
      </c>
      <c r="J39" s="18">
        <f t="shared" si="11"/>
        <v>90000.03</v>
      </c>
      <c r="K39" s="28">
        <f t="shared" si="20"/>
        <v>99.916094799999996</v>
      </c>
      <c r="L39" s="28">
        <f t="shared" si="21"/>
        <v>101.7160954</v>
      </c>
      <c r="M39" s="29">
        <f t="shared" si="22"/>
        <v>4995804.74</v>
      </c>
      <c r="N39" s="29">
        <f t="shared" si="23"/>
        <v>5085804.7699999996</v>
      </c>
    </row>
    <row r="40" spans="1:14" x14ac:dyDescent="0.15">
      <c r="A40" s="7">
        <f t="shared" si="8"/>
        <v>42784</v>
      </c>
      <c r="B40" s="10">
        <f t="shared" si="9"/>
        <v>4995804.7442566007</v>
      </c>
      <c r="C40" s="25">
        <f t="shared" si="17"/>
        <v>616.43835616438378</v>
      </c>
      <c r="D40" s="25">
        <f t="shared" si="18"/>
        <v>635.33048107213619</v>
      </c>
      <c r="E40" s="3">
        <f t="shared" si="2"/>
        <v>18.892124907752418</v>
      </c>
      <c r="F40" s="3">
        <f t="shared" si="3"/>
        <v>4995823.6363815088</v>
      </c>
      <c r="G40" s="26">
        <f t="shared" si="19"/>
        <v>4995823.6399999997</v>
      </c>
      <c r="I40" s="18">
        <f t="shared" si="10"/>
        <v>950.22575628410027</v>
      </c>
      <c r="J40" s="18">
        <f t="shared" si="11"/>
        <v>90616.47</v>
      </c>
      <c r="K40" s="28">
        <f t="shared" si="20"/>
        <v>99.916472799999994</v>
      </c>
      <c r="L40" s="28">
        <f t="shared" si="21"/>
        <v>101.72880219999999</v>
      </c>
      <c r="M40" s="29">
        <f t="shared" si="22"/>
        <v>4995823.6399999997</v>
      </c>
      <c r="N40" s="29">
        <f t="shared" si="23"/>
        <v>5086440.1099999994</v>
      </c>
    </row>
    <row r="41" spans="1:14" x14ac:dyDescent="0.15">
      <c r="A41" s="7">
        <f t="shared" si="8"/>
        <v>42785</v>
      </c>
      <c r="B41" s="10">
        <f t="shared" si="9"/>
        <v>4995823.6363815088</v>
      </c>
      <c r="C41" s="25">
        <f t="shared" si="17"/>
        <v>616.43835616438378</v>
      </c>
      <c r="D41" s="25">
        <f t="shared" si="18"/>
        <v>635.33288363657186</v>
      </c>
      <c r="E41" s="3">
        <f t="shared" si="2"/>
        <v>18.894527472188088</v>
      </c>
      <c r="F41" s="3">
        <f t="shared" si="3"/>
        <v>4995842.5309089813</v>
      </c>
      <c r="G41" s="26">
        <f t="shared" si="19"/>
        <v>4995842.53</v>
      </c>
      <c r="I41" s="18">
        <f t="shared" si="10"/>
        <v>969.12028375628836</v>
      </c>
      <c r="J41" s="18">
        <f t="shared" si="11"/>
        <v>91232.91</v>
      </c>
      <c r="K41" s="28">
        <f t="shared" si="20"/>
        <v>99.916850600000004</v>
      </c>
      <c r="L41" s="28">
        <f t="shared" si="21"/>
        <v>101.74150880000001</v>
      </c>
      <c r="M41" s="29">
        <f t="shared" si="22"/>
        <v>4995842.53</v>
      </c>
      <c r="N41" s="29">
        <f t="shared" si="23"/>
        <v>5087075.4400000004</v>
      </c>
    </row>
    <row r="42" spans="1:14" x14ac:dyDescent="0.15">
      <c r="A42" s="7">
        <f t="shared" si="8"/>
        <v>42786</v>
      </c>
      <c r="B42" s="10">
        <f t="shared" si="9"/>
        <v>4995842.5309089813</v>
      </c>
      <c r="C42" s="25">
        <f t="shared" si="17"/>
        <v>616.43835616438378</v>
      </c>
      <c r="D42" s="25">
        <f t="shared" si="18"/>
        <v>635.33528650654841</v>
      </c>
      <c r="E42" s="3">
        <f t="shared" si="2"/>
        <v>18.896930342164637</v>
      </c>
      <c r="F42" s="3">
        <f t="shared" si="3"/>
        <v>4995861.4278393239</v>
      </c>
      <c r="G42" s="26">
        <f t="shared" si="19"/>
        <v>4995861.43</v>
      </c>
      <c r="I42" s="18">
        <f t="shared" si="10"/>
        <v>988.017214098453</v>
      </c>
      <c r="J42" s="18">
        <f t="shared" si="11"/>
        <v>91849.35</v>
      </c>
      <c r="K42" s="28">
        <f t="shared" si="20"/>
        <v>99.917228600000001</v>
      </c>
      <c r="L42" s="28">
        <f t="shared" si="21"/>
        <v>101.75421559999999</v>
      </c>
      <c r="M42" s="29">
        <f t="shared" si="22"/>
        <v>4995861.43</v>
      </c>
      <c r="N42" s="29">
        <f t="shared" si="23"/>
        <v>5087710.78</v>
      </c>
    </row>
    <row r="43" spans="1:14" x14ac:dyDescent="0.15">
      <c r="A43" s="7">
        <f t="shared" si="8"/>
        <v>42787</v>
      </c>
      <c r="B43" s="10">
        <f t="shared" si="9"/>
        <v>4995861.4278393239</v>
      </c>
      <c r="C43" s="25">
        <f t="shared" si="17"/>
        <v>616.43835616438378</v>
      </c>
      <c r="D43" s="25">
        <f t="shared" si="18"/>
        <v>635.33768968210472</v>
      </c>
      <c r="E43" s="3">
        <f t="shared" si="2"/>
        <v>18.899333517720947</v>
      </c>
      <c r="F43" s="3">
        <f t="shared" si="3"/>
        <v>4995880.3271728419</v>
      </c>
      <c r="G43" s="26">
        <f t="shared" si="19"/>
        <v>4995880.33</v>
      </c>
      <c r="I43" s="18">
        <f t="shared" si="10"/>
        <v>1006.9165476161739</v>
      </c>
      <c r="J43" s="18">
        <f t="shared" si="11"/>
        <v>92465.79</v>
      </c>
      <c r="K43" s="28">
        <f t="shared" si="20"/>
        <v>99.917606599999999</v>
      </c>
      <c r="L43" s="28">
        <f t="shared" si="21"/>
        <v>101.7669224</v>
      </c>
      <c r="M43" s="29">
        <f t="shared" si="22"/>
        <v>4995880.33</v>
      </c>
      <c r="N43" s="29">
        <f t="shared" si="23"/>
        <v>5088346.12</v>
      </c>
    </row>
    <row r="44" spans="1:14" x14ac:dyDescent="0.15">
      <c r="A44" s="7">
        <f t="shared" si="8"/>
        <v>42788</v>
      </c>
      <c r="B44" s="10">
        <f t="shared" si="9"/>
        <v>4995880.3271728419</v>
      </c>
      <c r="C44" s="25">
        <f t="shared" si="17"/>
        <v>616.43835616438378</v>
      </c>
      <c r="D44" s="25">
        <f t="shared" si="18"/>
        <v>635.34009316327956</v>
      </c>
      <c r="E44" s="3">
        <f t="shared" si="2"/>
        <v>18.901736998895785</v>
      </c>
      <c r="F44" s="3">
        <f t="shared" si="3"/>
        <v>4995899.2289098408</v>
      </c>
      <c r="G44" s="26">
        <f t="shared" si="19"/>
        <v>4995899.2300000004</v>
      </c>
      <c r="I44" s="18">
        <f t="shared" si="10"/>
        <v>1025.8182846150698</v>
      </c>
      <c r="J44" s="18">
        <f t="shared" si="11"/>
        <v>93082.23</v>
      </c>
      <c r="K44" s="28">
        <f t="shared" si="20"/>
        <v>99.917984600000011</v>
      </c>
      <c r="L44" s="28">
        <f t="shared" si="21"/>
        <v>101.77962920000002</v>
      </c>
      <c r="M44" s="29">
        <f t="shared" si="22"/>
        <v>4995899.2300000004</v>
      </c>
      <c r="N44" s="29">
        <f t="shared" si="23"/>
        <v>5088981.4600000009</v>
      </c>
    </row>
    <row r="45" spans="1:14" x14ac:dyDescent="0.15">
      <c r="A45" s="7">
        <f t="shared" si="8"/>
        <v>42789</v>
      </c>
      <c r="B45" s="10">
        <f t="shared" si="9"/>
        <v>4995899.2289098408</v>
      </c>
      <c r="C45" s="25">
        <f t="shared" si="17"/>
        <v>616.43835616438378</v>
      </c>
      <c r="D45" s="25">
        <f t="shared" si="18"/>
        <v>635.34249695011181</v>
      </c>
      <c r="E45" s="3">
        <f t="shared" si="2"/>
        <v>18.904140785728032</v>
      </c>
      <c r="F45" s="3">
        <f t="shared" si="3"/>
        <v>4995918.1330506261</v>
      </c>
      <c r="G45" s="26">
        <f t="shared" si="19"/>
        <v>4995918.13</v>
      </c>
      <c r="I45" s="18">
        <f t="shared" si="10"/>
        <v>1044.7224254007979</v>
      </c>
      <c r="J45" s="18">
        <f t="shared" si="11"/>
        <v>93698.67</v>
      </c>
      <c r="K45" s="28">
        <f t="shared" si="20"/>
        <v>99.918362599999995</v>
      </c>
      <c r="L45" s="28">
        <f t="shared" si="21"/>
        <v>101.79233599999999</v>
      </c>
      <c r="M45" s="29">
        <f t="shared" si="22"/>
        <v>4995918.13</v>
      </c>
      <c r="N45" s="29">
        <f t="shared" si="23"/>
        <v>5089616.8</v>
      </c>
    </row>
    <row r="46" spans="1:14" x14ac:dyDescent="0.15">
      <c r="A46" s="7">
        <f t="shared" si="8"/>
        <v>42790</v>
      </c>
      <c r="B46" s="10">
        <f t="shared" si="9"/>
        <v>4995918.1330506261</v>
      </c>
      <c r="C46" s="25">
        <f t="shared" si="17"/>
        <v>616.43835616438378</v>
      </c>
      <c r="D46" s="25">
        <f t="shared" si="18"/>
        <v>635.34490104264023</v>
      </c>
      <c r="E46" s="3">
        <f t="shared" si="2"/>
        <v>18.906544878256454</v>
      </c>
      <c r="F46" s="3">
        <f t="shared" si="3"/>
        <v>4995937.0395955043</v>
      </c>
      <c r="G46" s="26">
        <f t="shared" si="19"/>
        <v>4995937.04</v>
      </c>
      <c r="I46" s="18">
        <f t="shared" si="10"/>
        <v>1063.6289702790543</v>
      </c>
      <c r="J46" s="18">
        <f t="shared" si="11"/>
        <v>94315.11</v>
      </c>
      <c r="K46" s="28">
        <f t="shared" si="20"/>
        <v>99.918740800000009</v>
      </c>
      <c r="L46" s="28">
        <f t="shared" si="21"/>
        <v>101.80504300000001</v>
      </c>
      <c r="M46" s="29">
        <f t="shared" si="22"/>
        <v>4995937.040000001</v>
      </c>
      <c r="N46" s="29">
        <f t="shared" si="23"/>
        <v>5090252.1500000004</v>
      </c>
    </row>
    <row r="47" spans="1:14" x14ac:dyDescent="0.15">
      <c r="A47" s="7">
        <f t="shared" si="8"/>
        <v>42791</v>
      </c>
      <c r="B47" s="10">
        <f t="shared" si="9"/>
        <v>4995937.0395955043</v>
      </c>
      <c r="C47" s="25">
        <f t="shared" si="17"/>
        <v>616.43835616438378</v>
      </c>
      <c r="D47" s="25">
        <f t="shared" si="18"/>
        <v>635.34730544090394</v>
      </c>
      <c r="E47" s="3">
        <f t="shared" si="2"/>
        <v>18.908949276520161</v>
      </c>
      <c r="F47" s="3">
        <f t="shared" si="3"/>
        <v>4995955.9485447807</v>
      </c>
      <c r="G47" s="26">
        <f t="shared" si="19"/>
        <v>4995955.95</v>
      </c>
      <c r="I47" s="18">
        <f t="shared" si="10"/>
        <v>1082.5379195555745</v>
      </c>
      <c r="J47" s="18">
        <f t="shared" si="11"/>
        <v>94931.55</v>
      </c>
      <c r="K47" s="28">
        <f t="shared" si="20"/>
        <v>99.919118999999995</v>
      </c>
      <c r="L47" s="28">
        <f t="shared" si="21"/>
        <v>101.81774999999999</v>
      </c>
      <c r="M47" s="29">
        <f t="shared" si="22"/>
        <v>4995955.95</v>
      </c>
      <c r="N47" s="29">
        <f t="shared" si="23"/>
        <v>5090887.4999999991</v>
      </c>
    </row>
    <row r="48" spans="1:14" x14ac:dyDescent="0.15">
      <c r="A48" s="7">
        <f t="shared" si="8"/>
        <v>42792</v>
      </c>
      <c r="B48" s="10">
        <f t="shared" si="9"/>
        <v>4995955.9485447807</v>
      </c>
      <c r="C48" s="25">
        <f t="shared" si="17"/>
        <v>616.43835616438378</v>
      </c>
      <c r="D48" s="25">
        <f t="shared" si="18"/>
        <v>635.3497101449417</v>
      </c>
      <c r="E48" s="3">
        <f t="shared" si="2"/>
        <v>18.911353980557919</v>
      </c>
      <c r="F48" s="3">
        <f t="shared" si="3"/>
        <v>4995974.8598987609</v>
      </c>
      <c r="G48" s="26">
        <f t="shared" si="19"/>
        <v>4995974.8600000003</v>
      </c>
      <c r="I48" s="18">
        <f t="shared" si="10"/>
        <v>1101.4492735361323</v>
      </c>
      <c r="J48" s="18">
        <f t="shared" si="11"/>
        <v>95547.99</v>
      </c>
      <c r="K48" s="28">
        <f t="shared" si="20"/>
        <v>99.919497200000009</v>
      </c>
      <c r="L48" s="28">
        <f t="shared" si="21"/>
        <v>101.83045700000001</v>
      </c>
      <c r="M48" s="29">
        <f t="shared" si="22"/>
        <v>4995974.8600000003</v>
      </c>
      <c r="N48" s="29">
        <f t="shared" si="23"/>
        <v>5091522.8500000006</v>
      </c>
    </row>
    <row r="49" spans="1:14" x14ac:dyDescent="0.15">
      <c r="A49" s="7">
        <f t="shared" si="8"/>
        <v>42793</v>
      </c>
      <c r="B49" s="10">
        <f t="shared" si="9"/>
        <v>4995974.8598987609</v>
      </c>
      <c r="C49" s="25">
        <f t="shared" si="17"/>
        <v>616.43835616438378</v>
      </c>
      <c r="D49" s="25">
        <f t="shared" si="18"/>
        <v>635.35211515479239</v>
      </c>
      <c r="E49" s="3">
        <f t="shared" si="2"/>
        <v>18.91375899040861</v>
      </c>
      <c r="F49" s="3">
        <f t="shared" si="3"/>
        <v>4995993.7736577513</v>
      </c>
      <c r="G49" s="26">
        <f t="shared" si="19"/>
        <v>4995993.7699999996</v>
      </c>
      <c r="I49" s="18">
        <f t="shared" si="10"/>
        <v>1120.3630325265408</v>
      </c>
      <c r="J49" s="18">
        <f t="shared" si="11"/>
        <v>96164.43</v>
      </c>
      <c r="K49" s="28">
        <f t="shared" si="20"/>
        <v>99.919875399999995</v>
      </c>
      <c r="L49" s="28">
        <f t="shared" si="21"/>
        <v>101.843164</v>
      </c>
      <c r="M49" s="29">
        <f t="shared" si="22"/>
        <v>4995993.7699999996</v>
      </c>
      <c r="N49" s="29">
        <f t="shared" si="23"/>
        <v>5092158.2</v>
      </c>
    </row>
    <row r="50" spans="1:14" x14ac:dyDescent="0.15">
      <c r="A50" s="7">
        <f t="shared" si="8"/>
        <v>42794</v>
      </c>
      <c r="B50" s="10">
        <f t="shared" si="9"/>
        <v>4995993.7736577513</v>
      </c>
      <c r="C50" s="25">
        <f t="shared" si="17"/>
        <v>616.43835616438378</v>
      </c>
      <c r="D50" s="25">
        <f t="shared" si="18"/>
        <v>635.35452047049489</v>
      </c>
      <c r="E50" s="3">
        <f t="shared" si="2"/>
        <v>18.916164306111114</v>
      </c>
      <c r="F50" s="3">
        <f t="shared" si="3"/>
        <v>4996012.6898220573</v>
      </c>
      <c r="G50" s="26">
        <f t="shared" si="19"/>
        <v>4996012.6900000004</v>
      </c>
      <c r="I50" s="18">
        <f t="shared" si="10"/>
        <v>1139.2791968326519</v>
      </c>
      <c r="J50" s="18">
        <f t="shared" si="11"/>
        <v>96780.87</v>
      </c>
      <c r="K50" s="28">
        <f t="shared" si="20"/>
        <v>99.920253799999998</v>
      </c>
      <c r="L50" s="28">
        <f t="shared" si="21"/>
        <v>101.8558712</v>
      </c>
      <c r="M50" s="29">
        <f t="shared" si="22"/>
        <v>4996012.6900000004</v>
      </c>
      <c r="N50" s="29">
        <f t="shared" si="23"/>
        <v>5092793.5599999996</v>
      </c>
    </row>
    <row r="51" spans="1:14" s="15" customFormat="1" x14ac:dyDescent="0.15">
      <c r="A51" s="7">
        <f t="shared" si="8"/>
        <v>42795</v>
      </c>
      <c r="B51" s="10">
        <f t="shared" si="9"/>
        <v>4996012.6898220573</v>
      </c>
      <c r="C51" s="25">
        <f t="shared" si="17"/>
        <v>616.43835616438378</v>
      </c>
      <c r="D51" s="25">
        <f t="shared" si="18"/>
        <v>635.3569260920882</v>
      </c>
      <c r="E51" s="3">
        <f t="shared" si="2"/>
        <v>18.918569927704425</v>
      </c>
      <c r="F51" s="3">
        <f t="shared" si="3"/>
        <v>4996031.6083919853</v>
      </c>
      <c r="G51" s="26">
        <f t="shared" si="19"/>
        <v>4996031.6100000003</v>
      </c>
      <c r="I51" s="18">
        <f t="shared" si="10"/>
        <v>1158.1977667603564</v>
      </c>
      <c r="J51" s="18">
        <f t="shared" si="11"/>
        <v>97397.31</v>
      </c>
      <c r="K51" s="28">
        <f t="shared" si="20"/>
        <v>99.9206322</v>
      </c>
      <c r="L51" s="28">
        <f t="shared" si="21"/>
        <v>101.8685784</v>
      </c>
      <c r="M51" s="29">
        <f t="shared" si="22"/>
        <v>4996031.6100000003</v>
      </c>
      <c r="N51" s="29">
        <f t="shared" si="23"/>
        <v>5093428.92</v>
      </c>
    </row>
    <row r="52" spans="1:14" x14ac:dyDescent="0.15">
      <c r="A52" s="7">
        <f t="shared" si="8"/>
        <v>42796</v>
      </c>
      <c r="B52" s="10">
        <f t="shared" si="9"/>
        <v>4996031.6083919853</v>
      </c>
      <c r="C52" s="25">
        <f t="shared" si="17"/>
        <v>616.43835616438378</v>
      </c>
      <c r="D52" s="25">
        <f t="shared" si="18"/>
        <v>635.3593320196112</v>
      </c>
      <c r="E52" s="3">
        <f t="shared" si="2"/>
        <v>18.920975855227425</v>
      </c>
      <c r="F52" s="3">
        <f t="shared" si="3"/>
        <v>4996050.5293678408</v>
      </c>
      <c r="G52" s="26">
        <f t="shared" si="19"/>
        <v>4996050.53</v>
      </c>
      <c r="I52" s="18">
        <f t="shared" si="10"/>
        <v>1177.1187426155839</v>
      </c>
      <c r="J52" s="18">
        <f t="shared" si="11"/>
        <v>98013.75</v>
      </c>
      <c r="K52" s="28">
        <f t="shared" si="20"/>
        <v>99.921010600000002</v>
      </c>
      <c r="L52" s="28">
        <f t="shared" si="21"/>
        <v>101.8812856</v>
      </c>
      <c r="M52" s="29">
        <f t="shared" si="22"/>
        <v>4996050.53</v>
      </c>
      <c r="N52" s="29">
        <f t="shared" si="23"/>
        <v>5094064.28</v>
      </c>
    </row>
    <row r="53" spans="1:14" x14ac:dyDescent="0.15">
      <c r="A53" s="7">
        <f t="shared" si="8"/>
        <v>42797</v>
      </c>
      <c r="B53" s="10">
        <f t="shared" si="9"/>
        <v>4996050.5293678408</v>
      </c>
      <c r="C53" s="25">
        <f t="shared" si="17"/>
        <v>616.43835616438378</v>
      </c>
      <c r="D53" s="25">
        <f t="shared" si="18"/>
        <v>635.36173825310266</v>
      </c>
      <c r="E53" s="3">
        <f t="shared" si="2"/>
        <v>18.923382088718881</v>
      </c>
      <c r="F53" s="3">
        <f t="shared" si="3"/>
        <v>4996069.4527499294</v>
      </c>
      <c r="G53" s="26">
        <f t="shared" si="19"/>
        <v>4996069.45</v>
      </c>
      <c r="I53" s="18">
        <f t="shared" si="10"/>
        <v>1196.0421247043028</v>
      </c>
      <c r="J53" s="18">
        <f t="shared" si="11"/>
        <v>98630.19</v>
      </c>
      <c r="K53" s="28">
        <f t="shared" si="20"/>
        <v>99.921389000000005</v>
      </c>
      <c r="L53" s="28">
        <f t="shared" si="21"/>
        <v>101.89399280000001</v>
      </c>
      <c r="M53" s="29">
        <f t="shared" si="22"/>
        <v>4996069.45</v>
      </c>
      <c r="N53" s="29">
        <f t="shared" si="23"/>
        <v>5094699.6400000006</v>
      </c>
    </row>
    <row r="54" spans="1:14" x14ac:dyDescent="0.15">
      <c r="A54" s="7">
        <f t="shared" si="8"/>
        <v>42798</v>
      </c>
      <c r="B54" s="10">
        <f t="shared" si="9"/>
        <v>4996069.4527499294</v>
      </c>
      <c r="C54" s="25">
        <f t="shared" si="17"/>
        <v>616.43835616438378</v>
      </c>
      <c r="D54" s="25">
        <f t="shared" si="18"/>
        <v>635.36414479260156</v>
      </c>
      <c r="E54" s="3">
        <f t="shared" si="2"/>
        <v>18.925788628217788</v>
      </c>
      <c r="F54" s="3">
        <f t="shared" si="3"/>
        <v>4996088.3785385573</v>
      </c>
      <c r="G54" s="26">
        <f t="shared" si="19"/>
        <v>4996088.38</v>
      </c>
      <c r="I54" s="18">
        <f t="shared" si="10"/>
        <v>1214.9679133325205</v>
      </c>
      <c r="J54" s="18">
        <f t="shared" si="11"/>
        <v>99246.63</v>
      </c>
      <c r="K54" s="28">
        <f t="shared" si="20"/>
        <v>99.921767599999995</v>
      </c>
      <c r="L54" s="28">
        <f t="shared" si="21"/>
        <v>101.90670019999999</v>
      </c>
      <c r="M54" s="29">
        <f t="shared" si="22"/>
        <v>4996088.38</v>
      </c>
      <c r="N54" s="29">
        <f t="shared" si="23"/>
        <v>5095335.01</v>
      </c>
    </row>
    <row r="55" spans="1:14" x14ac:dyDescent="0.15">
      <c r="A55" s="7">
        <f t="shared" si="8"/>
        <v>42799</v>
      </c>
      <c r="B55" s="10">
        <f t="shared" si="9"/>
        <v>4996088.3785385573</v>
      </c>
      <c r="C55" s="25">
        <f t="shared" si="17"/>
        <v>616.43835616438378</v>
      </c>
      <c r="D55" s="25">
        <f t="shared" si="18"/>
        <v>635.3665516381468</v>
      </c>
      <c r="E55" s="3">
        <f t="shared" si="2"/>
        <v>18.928195473763026</v>
      </c>
      <c r="F55" s="3">
        <f t="shared" si="3"/>
        <v>4996107.3067340311</v>
      </c>
      <c r="G55" s="26">
        <f t="shared" si="19"/>
        <v>4996107.3099999996</v>
      </c>
      <c r="I55" s="18">
        <f t="shared" si="10"/>
        <v>1233.8961088062836</v>
      </c>
      <c r="J55" s="18">
        <f t="shared" si="11"/>
        <v>99863.07</v>
      </c>
      <c r="K55" s="28">
        <f t="shared" si="20"/>
        <v>99.9221462</v>
      </c>
      <c r="L55" s="28">
        <f t="shared" si="21"/>
        <v>101.9194076</v>
      </c>
      <c r="M55" s="29">
        <f t="shared" si="22"/>
        <v>4996107.3099999996</v>
      </c>
      <c r="N55" s="29">
        <f t="shared" si="23"/>
        <v>5095970.38</v>
      </c>
    </row>
    <row r="56" spans="1:14" x14ac:dyDescent="0.15">
      <c r="A56" s="7">
        <f t="shared" si="8"/>
        <v>42800</v>
      </c>
      <c r="B56" s="10">
        <f t="shared" si="9"/>
        <v>4996107.3067340311</v>
      </c>
      <c r="C56" s="25">
        <f t="shared" si="17"/>
        <v>616.43835616438378</v>
      </c>
      <c r="D56" s="25">
        <f t="shared" si="18"/>
        <v>635.36895878977737</v>
      </c>
      <c r="E56" s="3">
        <f t="shared" si="2"/>
        <v>18.93060262539359</v>
      </c>
      <c r="F56" s="3">
        <f t="shared" si="3"/>
        <v>4996126.2373366561</v>
      </c>
      <c r="G56" s="26">
        <f t="shared" si="19"/>
        <v>4996126.24</v>
      </c>
      <c r="I56" s="18">
        <f t="shared" si="10"/>
        <v>1252.8267114316773</v>
      </c>
      <c r="J56" s="18">
        <f t="shared" si="11"/>
        <v>100479.51</v>
      </c>
      <c r="K56" s="28">
        <f t="shared" si="20"/>
        <v>99.922524800000005</v>
      </c>
      <c r="L56" s="28">
        <f t="shared" si="21"/>
        <v>101.93211500000001</v>
      </c>
      <c r="M56" s="29">
        <f t="shared" si="22"/>
        <v>4996126.24</v>
      </c>
      <c r="N56" s="29">
        <f t="shared" si="23"/>
        <v>5096605.7500000009</v>
      </c>
    </row>
    <row r="57" spans="1:14" x14ac:dyDescent="0.15">
      <c r="A57" s="7">
        <f t="shared" si="8"/>
        <v>42801</v>
      </c>
      <c r="B57" s="10">
        <f t="shared" si="9"/>
        <v>4996126.2373366561</v>
      </c>
      <c r="C57" s="25">
        <f t="shared" si="17"/>
        <v>616.43835616438378</v>
      </c>
      <c r="D57" s="25">
        <f t="shared" si="18"/>
        <v>635.37136624753214</v>
      </c>
      <c r="E57" s="3">
        <f t="shared" si="2"/>
        <v>18.933010083148361</v>
      </c>
      <c r="F57" s="3">
        <f t="shared" si="3"/>
        <v>4996145.1703467388</v>
      </c>
      <c r="G57" s="26">
        <f t="shared" si="19"/>
        <v>4996145.17</v>
      </c>
      <c r="I57" s="18">
        <f t="shared" si="10"/>
        <v>1271.7597215148257</v>
      </c>
      <c r="J57" s="18">
        <f t="shared" si="11"/>
        <v>101095.95</v>
      </c>
      <c r="K57" s="28">
        <f t="shared" si="20"/>
        <v>99.922903399999996</v>
      </c>
      <c r="L57" s="28">
        <f t="shared" si="21"/>
        <v>101.94482239999999</v>
      </c>
      <c r="M57" s="29">
        <f t="shared" si="22"/>
        <v>4996145.17</v>
      </c>
      <c r="N57" s="29">
        <f t="shared" si="23"/>
        <v>5097241.1199999992</v>
      </c>
    </row>
    <row r="58" spans="1:14" x14ac:dyDescent="0.15">
      <c r="A58" s="7">
        <f t="shared" si="8"/>
        <v>42802</v>
      </c>
      <c r="B58" s="10">
        <f t="shared" si="9"/>
        <v>4996145.1703467388</v>
      </c>
      <c r="C58" s="25">
        <f t="shared" si="17"/>
        <v>616.43835616438378</v>
      </c>
      <c r="D58" s="25">
        <f t="shared" si="18"/>
        <v>635.37377401145</v>
      </c>
      <c r="E58" s="3">
        <f t="shared" si="2"/>
        <v>18.935417847066219</v>
      </c>
      <c r="F58" s="3">
        <f t="shared" si="3"/>
        <v>4996164.1057645855</v>
      </c>
      <c r="G58" s="26">
        <f t="shared" si="19"/>
        <v>4996164.1100000003</v>
      </c>
      <c r="I58" s="18">
        <f t="shared" si="10"/>
        <v>1290.695139361892</v>
      </c>
      <c r="J58" s="18">
        <f t="shared" si="11"/>
        <v>101712.39</v>
      </c>
      <c r="K58" s="28">
        <f t="shared" si="20"/>
        <v>99.923282200000003</v>
      </c>
      <c r="L58" s="28">
        <f t="shared" si="21"/>
        <v>101.95753000000001</v>
      </c>
      <c r="M58" s="29">
        <f t="shared" si="22"/>
        <v>4996164.1100000003</v>
      </c>
      <c r="N58" s="29">
        <f t="shared" si="23"/>
        <v>5097876.5</v>
      </c>
    </row>
    <row r="59" spans="1:14" x14ac:dyDescent="0.15">
      <c r="A59" s="7">
        <f t="shared" si="8"/>
        <v>42803</v>
      </c>
      <c r="B59" s="10">
        <f t="shared" si="9"/>
        <v>4996164.1057645855</v>
      </c>
      <c r="C59" s="25">
        <f t="shared" si="17"/>
        <v>616.43835616438378</v>
      </c>
      <c r="D59" s="25">
        <f t="shared" si="18"/>
        <v>635.37618208156994</v>
      </c>
      <c r="E59" s="3">
        <f t="shared" si="2"/>
        <v>18.93782591718616</v>
      </c>
      <c r="F59" s="3">
        <f t="shared" si="3"/>
        <v>4996183.0435905028</v>
      </c>
      <c r="G59" s="26">
        <f t="shared" si="19"/>
        <v>4996183.04</v>
      </c>
      <c r="I59" s="18">
        <f t="shared" si="10"/>
        <v>1309.6329652790782</v>
      </c>
      <c r="J59" s="18">
        <f t="shared" si="11"/>
        <v>102328.83</v>
      </c>
      <c r="K59" s="28">
        <f t="shared" si="20"/>
        <v>99.923660800000007</v>
      </c>
      <c r="L59" s="28">
        <f t="shared" si="21"/>
        <v>101.9702374</v>
      </c>
      <c r="M59" s="29">
        <f t="shared" si="22"/>
        <v>4996183.040000001</v>
      </c>
      <c r="N59" s="29">
        <f t="shared" si="23"/>
        <v>5098511.87</v>
      </c>
    </row>
    <row r="60" spans="1:14" x14ac:dyDescent="0.15">
      <c r="A60" s="7">
        <f t="shared" si="8"/>
        <v>42804</v>
      </c>
      <c r="B60" s="10">
        <f t="shared" si="9"/>
        <v>4996183.0435905028</v>
      </c>
      <c r="C60" s="25">
        <f t="shared" si="17"/>
        <v>616.43835616438378</v>
      </c>
      <c r="D60" s="25">
        <f t="shared" si="18"/>
        <v>635.37859045793107</v>
      </c>
      <c r="E60" s="3">
        <f t="shared" si="2"/>
        <v>18.940234293547292</v>
      </c>
      <c r="F60" s="3">
        <f t="shared" si="3"/>
        <v>4996201.983824796</v>
      </c>
      <c r="G60" s="26">
        <f t="shared" si="19"/>
        <v>4996201.9800000004</v>
      </c>
      <c r="I60" s="18">
        <f t="shared" si="10"/>
        <v>1328.5731995726255</v>
      </c>
      <c r="J60" s="18">
        <f t="shared" si="11"/>
        <v>102945.27</v>
      </c>
      <c r="K60" s="28">
        <f t="shared" si="20"/>
        <v>99.924039600000015</v>
      </c>
      <c r="L60" s="28">
        <f t="shared" si="21"/>
        <v>101.98294500000002</v>
      </c>
      <c r="M60" s="29">
        <f t="shared" si="22"/>
        <v>4996201.9800000004</v>
      </c>
      <c r="N60" s="29">
        <f t="shared" si="23"/>
        <v>5099147.2500000009</v>
      </c>
    </row>
    <row r="61" spans="1:14" x14ac:dyDescent="0.15">
      <c r="A61" s="7">
        <f t="shared" si="8"/>
        <v>42805</v>
      </c>
      <c r="B61" s="10">
        <f t="shared" si="9"/>
        <v>4996201.983824796</v>
      </c>
      <c r="C61" s="25">
        <f t="shared" si="17"/>
        <v>616.43835616438378</v>
      </c>
      <c r="D61" s="25">
        <f t="shared" si="18"/>
        <v>635.38099914057193</v>
      </c>
      <c r="E61" s="3">
        <f t="shared" si="2"/>
        <v>18.942642976188154</v>
      </c>
      <c r="F61" s="3">
        <f t="shared" si="3"/>
        <v>4996220.9264677726</v>
      </c>
      <c r="G61" s="26">
        <f t="shared" si="19"/>
        <v>4996220.93</v>
      </c>
      <c r="I61" s="18">
        <f t="shared" si="10"/>
        <v>1347.5158425488137</v>
      </c>
      <c r="J61" s="18">
        <f t="shared" si="11"/>
        <v>103561.71</v>
      </c>
      <c r="K61" s="28">
        <f t="shared" si="20"/>
        <v>99.924418599999996</v>
      </c>
      <c r="L61" s="28">
        <f t="shared" si="21"/>
        <v>101.9956528</v>
      </c>
      <c r="M61" s="29">
        <f t="shared" si="22"/>
        <v>4996220.93</v>
      </c>
      <c r="N61" s="29">
        <f t="shared" si="23"/>
        <v>5099782.6399999997</v>
      </c>
    </row>
    <row r="62" spans="1:14" x14ac:dyDescent="0.15">
      <c r="A62" s="7">
        <f t="shared" si="8"/>
        <v>42806</v>
      </c>
      <c r="B62" s="10">
        <f t="shared" si="9"/>
        <v>4996220.9264677726</v>
      </c>
      <c r="C62" s="25">
        <f t="shared" si="17"/>
        <v>616.43835616438378</v>
      </c>
      <c r="D62" s="25">
        <f t="shared" si="18"/>
        <v>635.38340812953197</v>
      </c>
      <c r="E62" s="3">
        <f t="shared" si="2"/>
        <v>18.945051965148195</v>
      </c>
      <c r="F62" s="3">
        <f t="shared" si="3"/>
        <v>4996239.8715197379</v>
      </c>
      <c r="G62" s="26">
        <f t="shared" si="19"/>
        <v>4996239.87</v>
      </c>
      <c r="I62" s="18">
        <f t="shared" si="10"/>
        <v>1366.4608945139619</v>
      </c>
      <c r="J62" s="18">
        <f t="shared" si="11"/>
        <v>104178.15</v>
      </c>
      <c r="K62" s="28">
        <f t="shared" si="20"/>
        <v>99.924797400000003</v>
      </c>
      <c r="L62" s="28">
        <f t="shared" si="21"/>
        <v>102.0083604</v>
      </c>
      <c r="M62" s="29">
        <f t="shared" si="22"/>
        <v>4996239.87</v>
      </c>
      <c r="N62" s="29">
        <f t="shared" si="23"/>
        <v>5100418.0199999996</v>
      </c>
    </row>
    <row r="63" spans="1:14" x14ac:dyDescent="0.15">
      <c r="A63" s="7">
        <f t="shared" si="8"/>
        <v>42807</v>
      </c>
      <c r="B63" s="10">
        <f t="shared" si="9"/>
        <v>4996239.8715197379</v>
      </c>
      <c r="C63" s="25">
        <f t="shared" si="17"/>
        <v>616.43835616438378</v>
      </c>
      <c r="D63" s="25">
        <f t="shared" si="18"/>
        <v>635.38581742484973</v>
      </c>
      <c r="E63" s="3">
        <f t="shared" si="2"/>
        <v>18.947461260465957</v>
      </c>
      <c r="F63" s="3">
        <f t="shared" si="3"/>
        <v>4996258.8189809984</v>
      </c>
      <c r="G63" s="26">
        <f t="shared" si="19"/>
        <v>4996258.82</v>
      </c>
      <c r="I63" s="18">
        <f t="shared" si="10"/>
        <v>1385.4083557744279</v>
      </c>
      <c r="J63" s="18">
        <f t="shared" si="11"/>
        <v>104794.59</v>
      </c>
      <c r="K63" s="28">
        <f t="shared" si="20"/>
        <v>99.925176399999998</v>
      </c>
      <c r="L63" s="28">
        <f t="shared" si="21"/>
        <v>102.0210682</v>
      </c>
      <c r="M63" s="29">
        <f t="shared" si="22"/>
        <v>4996258.82</v>
      </c>
      <c r="N63" s="29">
        <f t="shared" si="23"/>
        <v>5101053.41</v>
      </c>
    </row>
    <row r="64" spans="1:14" x14ac:dyDescent="0.15">
      <c r="A64" s="7">
        <f t="shared" si="8"/>
        <v>42808</v>
      </c>
      <c r="B64" s="10">
        <f t="shared" si="9"/>
        <v>4996258.8189809984</v>
      </c>
      <c r="C64" s="25">
        <f t="shared" si="17"/>
        <v>616.43835616438378</v>
      </c>
      <c r="D64" s="25">
        <f t="shared" si="18"/>
        <v>635.38822702656444</v>
      </c>
      <c r="E64" s="3">
        <f t="shared" si="2"/>
        <v>18.94987086218066</v>
      </c>
      <c r="F64" s="3">
        <f t="shared" si="3"/>
        <v>4996277.7688518604</v>
      </c>
      <c r="G64" s="26">
        <f t="shared" si="19"/>
        <v>4996277.7699999996</v>
      </c>
      <c r="I64" s="18">
        <f t="shared" si="10"/>
        <v>1404.3582266366086</v>
      </c>
      <c r="J64" s="18">
        <f t="shared" si="11"/>
        <v>105411.03</v>
      </c>
      <c r="K64" s="28">
        <f t="shared" si="20"/>
        <v>99.925555399999993</v>
      </c>
      <c r="L64" s="28">
        <f t="shared" si="21"/>
        <v>102.03377599999999</v>
      </c>
      <c r="M64" s="29">
        <f t="shared" si="22"/>
        <v>4996277.7699999996</v>
      </c>
      <c r="N64" s="29">
        <f t="shared" si="23"/>
        <v>5101688.8</v>
      </c>
    </row>
    <row r="65" spans="1:14" x14ac:dyDescent="0.15">
      <c r="A65" s="7">
        <f t="shared" si="8"/>
        <v>42809</v>
      </c>
      <c r="B65" s="10">
        <f t="shared" si="9"/>
        <v>4996277.7688518604</v>
      </c>
      <c r="C65" s="25">
        <f t="shared" si="17"/>
        <v>616.43835616438378</v>
      </c>
      <c r="D65" s="25">
        <f t="shared" si="18"/>
        <v>635.39063693471485</v>
      </c>
      <c r="E65" s="3">
        <f t="shared" si="2"/>
        <v>18.952280770331072</v>
      </c>
      <c r="F65" s="3">
        <f t="shared" si="3"/>
        <v>4996296.7211326305</v>
      </c>
      <c r="G65" s="26">
        <f t="shared" si="19"/>
        <v>4996296.72</v>
      </c>
      <c r="I65" s="18">
        <f t="shared" si="10"/>
        <v>1423.3105074069397</v>
      </c>
      <c r="J65" s="18">
        <f t="shared" si="11"/>
        <v>106027.47</v>
      </c>
      <c r="K65" s="28">
        <f t="shared" si="20"/>
        <v>99.925934399999988</v>
      </c>
      <c r="L65" s="28">
        <f t="shared" si="21"/>
        <v>102.04648379999999</v>
      </c>
      <c r="M65" s="29">
        <f t="shared" si="22"/>
        <v>4996296.72</v>
      </c>
      <c r="N65" s="29">
        <f t="shared" si="23"/>
        <v>5102324.1899999995</v>
      </c>
    </row>
    <row r="66" spans="1:14" x14ac:dyDescent="0.15">
      <c r="A66" s="7">
        <f t="shared" si="8"/>
        <v>42810</v>
      </c>
      <c r="B66" s="10">
        <f t="shared" si="9"/>
        <v>4996296.7211326305</v>
      </c>
      <c r="C66" s="25">
        <f t="shared" si="17"/>
        <v>616.43835616438378</v>
      </c>
      <c r="D66" s="25">
        <f t="shared" si="18"/>
        <v>635.39304714933996</v>
      </c>
      <c r="E66" s="3">
        <f t="shared" si="2"/>
        <v>18.954690984956187</v>
      </c>
      <c r="F66" s="3">
        <f t="shared" si="3"/>
        <v>4996315.6758236159</v>
      </c>
      <c r="G66" s="26">
        <f t="shared" si="19"/>
        <v>4996315.68</v>
      </c>
      <c r="I66" s="18">
        <f t="shared" si="10"/>
        <v>1442.2651983918959</v>
      </c>
      <c r="J66" s="18">
        <f t="shared" si="11"/>
        <v>106643.91</v>
      </c>
      <c r="K66" s="28">
        <f t="shared" si="20"/>
        <v>99.9263136</v>
      </c>
      <c r="L66" s="28">
        <f t="shared" si="21"/>
        <v>102.05919179999999</v>
      </c>
      <c r="M66" s="29">
        <f t="shared" si="22"/>
        <v>4996315.68</v>
      </c>
      <c r="N66" s="29">
        <f t="shared" si="23"/>
        <v>5102959.59</v>
      </c>
    </row>
    <row r="67" spans="1:14" x14ac:dyDescent="0.15">
      <c r="A67" s="7">
        <f t="shared" si="8"/>
        <v>42811</v>
      </c>
      <c r="B67" s="10">
        <f t="shared" si="9"/>
        <v>4996315.6758236159</v>
      </c>
      <c r="C67" s="25">
        <f t="shared" si="17"/>
        <v>616.43835616438378</v>
      </c>
      <c r="D67" s="25">
        <f t="shared" si="18"/>
        <v>635.395457670479</v>
      </c>
      <c r="E67" s="3">
        <f t="shared" si="2"/>
        <v>18.957101506095228</v>
      </c>
      <c r="F67" s="3">
        <f t="shared" si="3"/>
        <v>4996334.632925122</v>
      </c>
      <c r="G67" s="26">
        <f t="shared" si="19"/>
        <v>4996334.63</v>
      </c>
      <c r="I67" s="18">
        <f t="shared" si="10"/>
        <v>1461.222299897991</v>
      </c>
      <c r="J67" s="18">
        <f t="shared" si="11"/>
        <v>107260.35</v>
      </c>
      <c r="K67" s="28">
        <f t="shared" si="20"/>
        <v>99.926692599999996</v>
      </c>
      <c r="L67" s="28">
        <f t="shared" si="21"/>
        <v>102.07189959999999</v>
      </c>
      <c r="M67" s="29">
        <f t="shared" si="22"/>
        <v>4996334.63</v>
      </c>
      <c r="N67" s="29">
        <f t="shared" si="23"/>
        <v>5103594.9800000004</v>
      </c>
    </row>
    <row r="68" spans="1:14" x14ac:dyDescent="0.15">
      <c r="A68" s="7">
        <f t="shared" si="8"/>
        <v>42812</v>
      </c>
      <c r="B68" s="10">
        <f t="shared" si="9"/>
        <v>4996334.632925122</v>
      </c>
      <c r="C68" s="25">
        <f t="shared" si="17"/>
        <v>616.43835616438378</v>
      </c>
      <c r="D68" s="25">
        <f t="shared" si="18"/>
        <v>635.39786849817062</v>
      </c>
      <c r="E68" s="3">
        <f t="shared" si="2"/>
        <v>18.959512333786847</v>
      </c>
      <c r="F68" s="3">
        <f t="shared" si="3"/>
        <v>4996353.5924374554</v>
      </c>
      <c r="G68" s="26">
        <f t="shared" si="19"/>
        <v>4996353.59</v>
      </c>
      <c r="I68" s="18">
        <f t="shared" si="10"/>
        <v>1480.1818122317777</v>
      </c>
      <c r="J68" s="18">
        <f t="shared" si="11"/>
        <v>107876.79</v>
      </c>
      <c r="K68" s="28">
        <f t="shared" si="20"/>
        <v>99.927071799999993</v>
      </c>
      <c r="L68" s="28">
        <f t="shared" si="21"/>
        <v>102.0846076</v>
      </c>
      <c r="M68" s="29">
        <f t="shared" si="22"/>
        <v>4996353.59</v>
      </c>
      <c r="N68" s="29">
        <f t="shared" si="23"/>
        <v>5104230.38</v>
      </c>
    </row>
    <row r="69" spans="1:14" x14ac:dyDescent="0.15">
      <c r="A69" s="7">
        <f t="shared" si="8"/>
        <v>42813</v>
      </c>
      <c r="B69" s="10">
        <f t="shared" si="9"/>
        <v>4996353.5924374554</v>
      </c>
      <c r="C69" s="25">
        <f t="shared" si="17"/>
        <v>616.43835616438378</v>
      </c>
      <c r="D69" s="25">
        <f t="shared" si="18"/>
        <v>635.40027963245393</v>
      </c>
      <c r="E69" s="3">
        <f t="shared" si="2"/>
        <v>18.961923468070154</v>
      </c>
      <c r="F69" s="3">
        <f t="shared" si="3"/>
        <v>4996372.5543609234</v>
      </c>
      <c r="G69" s="26">
        <f t="shared" si="19"/>
        <v>4996372.55</v>
      </c>
      <c r="I69" s="18">
        <f t="shared" si="10"/>
        <v>1499.1437356998479</v>
      </c>
      <c r="J69" s="18">
        <f t="shared" si="11"/>
        <v>108493.23</v>
      </c>
      <c r="K69" s="28">
        <f t="shared" si="20"/>
        <v>99.927451000000005</v>
      </c>
      <c r="L69" s="28">
        <f t="shared" si="21"/>
        <v>102.0973156</v>
      </c>
      <c r="M69" s="29">
        <f t="shared" si="22"/>
        <v>4996372.55</v>
      </c>
      <c r="N69" s="29">
        <f t="shared" si="23"/>
        <v>5104865.78</v>
      </c>
    </row>
    <row r="70" spans="1:14" x14ac:dyDescent="0.15">
      <c r="A70" s="7">
        <f t="shared" si="8"/>
        <v>42814</v>
      </c>
      <c r="B70" s="10">
        <f t="shared" si="9"/>
        <v>4996372.5543609234</v>
      </c>
      <c r="C70" s="25">
        <f t="shared" si="17"/>
        <v>616.43835616438378</v>
      </c>
      <c r="D70" s="25">
        <f t="shared" si="18"/>
        <v>635.40269107336803</v>
      </c>
      <c r="E70" s="3">
        <f t="shared" si="2"/>
        <v>18.964334908984256</v>
      </c>
      <c r="F70" s="3">
        <f t="shared" si="3"/>
        <v>4996391.5186958322</v>
      </c>
      <c r="G70" s="26">
        <f t="shared" si="19"/>
        <v>4996391.5199999996</v>
      </c>
      <c r="I70" s="18">
        <f t="shared" si="10"/>
        <v>1518.1080706088321</v>
      </c>
      <c r="J70" s="18">
        <f t="shared" si="11"/>
        <v>109109.67</v>
      </c>
      <c r="K70" s="28">
        <f t="shared" si="20"/>
        <v>99.927830399999991</v>
      </c>
      <c r="L70" s="28">
        <f t="shared" si="21"/>
        <v>102.11002379999999</v>
      </c>
      <c r="M70" s="29">
        <f t="shared" si="22"/>
        <v>4996391.5199999996</v>
      </c>
      <c r="N70" s="29">
        <f t="shared" si="23"/>
        <v>5105501.1899999995</v>
      </c>
    </row>
    <row r="71" spans="1:14" x14ac:dyDescent="0.15">
      <c r="A71" s="7">
        <f t="shared" si="8"/>
        <v>42815</v>
      </c>
      <c r="B71" s="10">
        <f t="shared" si="9"/>
        <v>4996391.5186958322</v>
      </c>
      <c r="C71" s="25">
        <f t="shared" si="17"/>
        <v>616.43835616438378</v>
      </c>
      <c r="D71" s="25">
        <f t="shared" si="18"/>
        <v>635.40510282095181</v>
      </c>
      <c r="E71" s="3">
        <f t="shared" si="2"/>
        <v>18.966746656568034</v>
      </c>
      <c r="F71" s="3">
        <f t="shared" si="3"/>
        <v>4996410.4854424885</v>
      </c>
      <c r="G71" s="26">
        <f t="shared" si="19"/>
        <v>4996410.49</v>
      </c>
      <c r="I71" s="18">
        <f t="shared" si="10"/>
        <v>1537.0748172654003</v>
      </c>
      <c r="J71" s="18">
        <f t="shared" si="11"/>
        <v>109726.11</v>
      </c>
      <c r="K71" s="28">
        <f t="shared" si="20"/>
        <v>99.928209800000005</v>
      </c>
      <c r="L71" s="28">
        <f t="shared" si="21"/>
        <v>102.122732</v>
      </c>
      <c r="M71" s="29">
        <f t="shared" si="22"/>
        <v>4996410.49</v>
      </c>
      <c r="N71" s="29">
        <f t="shared" si="23"/>
        <v>5106136.5999999996</v>
      </c>
    </row>
    <row r="72" spans="1:14" x14ac:dyDescent="0.15">
      <c r="A72" s="7">
        <f t="shared" si="8"/>
        <v>42816</v>
      </c>
      <c r="B72" s="10">
        <f t="shared" si="9"/>
        <v>4996410.4854424885</v>
      </c>
      <c r="C72" s="25">
        <f t="shared" si="17"/>
        <v>616.43835616438378</v>
      </c>
      <c r="D72" s="25">
        <f t="shared" si="18"/>
        <v>635.40751487524415</v>
      </c>
      <c r="E72" s="3">
        <f t="shared" si="2"/>
        <v>18.96915871086037</v>
      </c>
      <c r="F72" s="3">
        <f t="shared" si="3"/>
        <v>4996429.4546011994</v>
      </c>
      <c r="G72" s="26">
        <f t="shared" si="19"/>
        <v>4996429.45</v>
      </c>
      <c r="I72" s="18">
        <f t="shared" si="10"/>
        <v>1556.0439759762608</v>
      </c>
      <c r="J72" s="18">
        <f t="shared" si="11"/>
        <v>110342.55</v>
      </c>
      <c r="K72" s="28">
        <f t="shared" si="20"/>
        <v>99.928589000000002</v>
      </c>
      <c r="L72" s="28">
        <f t="shared" si="21"/>
        <v>102.13544</v>
      </c>
      <c r="M72" s="29">
        <f t="shared" si="22"/>
        <v>4996429.45</v>
      </c>
      <c r="N72" s="29">
        <f t="shared" si="23"/>
        <v>5106772</v>
      </c>
    </row>
    <row r="73" spans="1:14" x14ac:dyDescent="0.15">
      <c r="A73" s="7">
        <f t="shared" si="8"/>
        <v>42817</v>
      </c>
      <c r="B73" s="10">
        <f t="shared" si="9"/>
        <v>4996429.4546011994</v>
      </c>
      <c r="C73" s="25">
        <f t="shared" si="17"/>
        <v>616.43835616438378</v>
      </c>
      <c r="D73" s="25">
        <f t="shared" si="18"/>
        <v>635.40992723628437</v>
      </c>
      <c r="E73" s="3">
        <f t="shared" si="2"/>
        <v>18.971571071900598</v>
      </c>
      <c r="F73" s="3">
        <f t="shared" si="3"/>
        <v>4996448.4261722714</v>
      </c>
      <c r="G73" s="26">
        <f t="shared" si="19"/>
        <v>4996448.43</v>
      </c>
      <c r="I73" s="18">
        <f t="shared" si="10"/>
        <v>1575.0155470481614</v>
      </c>
      <c r="J73" s="18">
        <f t="shared" si="11"/>
        <v>110958.99</v>
      </c>
      <c r="K73" s="28">
        <f t="shared" si="20"/>
        <v>99.92896859999999</v>
      </c>
      <c r="L73" s="28">
        <f t="shared" si="21"/>
        <v>102.1481484</v>
      </c>
      <c r="M73" s="29">
        <f t="shared" si="22"/>
        <v>4996448.43</v>
      </c>
      <c r="N73" s="29">
        <f t="shared" si="23"/>
        <v>5107407.42</v>
      </c>
    </row>
    <row r="74" spans="1:14" x14ac:dyDescent="0.15">
      <c r="A74" s="7">
        <f t="shared" si="8"/>
        <v>42818</v>
      </c>
      <c r="B74" s="10">
        <f t="shared" si="9"/>
        <v>4996448.4261722714</v>
      </c>
      <c r="C74" s="25">
        <f t="shared" si="17"/>
        <v>616.43835616438378</v>
      </c>
      <c r="D74" s="25">
        <f t="shared" si="18"/>
        <v>635.41233990411126</v>
      </c>
      <c r="E74" s="3">
        <f t="shared" si="2"/>
        <v>18.973983739727487</v>
      </c>
      <c r="F74" s="3">
        <f t="shared" si="3"/>
        <v>4996467.4001560109</v>
      </c>
      <c r="G74" s="26">
        <f t="shared" si="19"/>
        <v>4996467.4000000004</v>
      </c>
      <c r="I74" s="18">
        <f t="shared" si="10"/>
        <v>1593.9895307878887</v>
      </c>
      <c r="J74" s="18">
        <f t="shared" si="11"/>
        <v>111575.43</v>
      </c>
      <c r="K74" s="28">
        <f t="shared" si="20"/>
        <v>99.929348000000005</v>
      </c>
      <c r="L74" s="28">
        <f t="shared" si="21"/>
        <v>102.1608566</v>
      </c>
      <c r="M74" s="29">
        <f t="shared" si="22"/>
        <v>4996467.4000000004</v>
      </c>
      <c r="N74" s="29">
        <f t="shared" si="23"/>
        <v>5108042.83</v>
      </c>
    </row>
    <row r="75" spans="1:14" x14ac:dyDescent="0.15">
      <c r="A75" s="7">
        <f t="shared" si="8"/>
        <v>42819</v>
      </c>
      <c r="B75" s="10">
        <f t="shared" si="9"/>
        <v>4996467.4001560109</v>
      </c>
      <c r="C75" s="25">
        <f t="shared" si="17"/>
        <v>616.43835616438378</v>
      </c>
      <c r="D75" s="25">
        <f t="shared" si="18"/>
        <v>635.41475287876381</v>
      </c>
      <c r="E75" s="3">
        <f t="shared" si="2"/>
        <v>18.97639671438003</v>
      </c>
      <c r="F75" s="3">
        <f t="shared" si="3"/>
        <v>4996486.3765527252</v>
      </c>
      <c r="G75" s="26">
        <f t="shared" si="19"/>
        <v>4996486.38</v>
      </c>
      <c r="I75" s="18">
        <f t="shared" si="10"/>
        <v>1612.9659275022686</v>
      </c>
      <c r="J75" s="18">
        <f t="shared" si="11"/>
        <v>112191.87</v>
      </c>
      <c r="K75" s="28">
        <f t="shared" si="20"/>
        <v>99.929727599999993</v>
      </c>
      <c r="L75" s="28">
        <f t="shared" si="21"/>
        <v>102.173565</v>
      </c>
      <c r="M75" s="29">
        <f t="shared" si="22"/>
        <v>4996486.379999999</v>
      </c>
      <c r="N75" s="29">
        <f t="shared" si="23"/>
        <v>5108678.25</v>
      </c>
    </row>
    <row r="76" spans="1:14" x14ac:dyDescent="0.15">
      <c r="A76" s="7">
        <f t="shared" si="8"/>
        <v>42820</v>
      </c>
      <c r="B76" s="10">
        <f t="shared" si="9"/>
        <v>4996486.3765527252</v>
      </c>
      <c r="C76" s="25">
        <f t="shared" si="17"/>
        <v>616.43835616438378</v>
      </c>
      <c r="D76" s="25">
        <f t="shared" si="18"/>
        <v>635.41716616028111</v>
      </c>
      <c r="E76" s="3">
        <f t="shared" ref="E76:E139" si="24">D76-C76</f>
        <v>18.978809995897336</v>
      </c>
      <c r="F76" s="3">
        <f t="shared" ref="F76:F139" si="25">B76+E76</f>
        <v>4996505.3553627208</v>
      </c>
      <c r="G76" s="26">
        <f t="shared" si="19"/>
        <v>4996505.3600000003</v>
      </c>
      <c r="I76" s="18">
        <f t="shared" si="10"/>
        <v>1631.944737498166</v>
      </c>
      <c r="J76" s="18">
        <f t="shared" si="11"/>
        <v>112808.31</v>
      </c>
      <c r="K76" s="28">
        <f t="shared" si="20"/>
        <v>99.930107200000009</v>
      </c>
      <c r="L76" s="28">
        <f t="shared" si="21"/>
        <v>102.1862734</v>
      </c>
      <c r="M76" s="29">
        <f t="shared" si="22"/>
        <v>4996505.3600000003</v>
      </c>
      <c r="N76" s="29">
        <f t="shared" si="23"/>
        <v>5109313.67</v>
      </c>
    </row>
    <row r="77" spans="1:14" x14ac:dyDescent="0.15">
      <c r="A77" s="7">
        <f t="shared" ref="A77:A140" si="26">A76+1</f>
        <v>42821</v>
      </c>
      <c r="B77" s="10">
        <f t="shared" ref="B77:B140" si="27">F76</f>
        <v>4996505.3553627208</v>
      </c>
      <c r="C77" s="25">
        <f t="shared" si="17"/>
        <v>616.43835616438378</v>
      </c>
      <c r="D77" s="25">
        <f t="shared" si="18"/>
        <v>635.41957974870218</v>
      </c>
      <c r="E77" s="3">
        <f t="shared" si="24"/>
        <v>18.9812235843184</v>
      </c>
      <c r="F77" s="3">
        <f t="shared" si="25"/>
        <v>4996524.3365863049</v>
      </c>
      <c r="G77" s="26">
        <f t="shared" si="19"/>
        <v>4996524.34</v>
      </c>
      <c r="I77" s="18">
        <f t="shared" ref="I77:I140" si="28">E77+I76</f>
        <v>1650.9259610824843</v>
      </c>
      <c r="J77" s="18">
        <f t="shared" ref="J77:J140" si="29">ROUND(C77+J76,2)</f>
        <v>113424.75</v>
      </c>
      <c r="K77" s="28">
        <f t="shared" si="20"/>
        <v>99.930486799999997</v>
      </c>
      <c r="L77" s="28">
        <f t="shared" si="21"/>
        <v>102.1989818</v>
      </c>
      <c r="M77" s="29">
        <f t="shared" si="22"/>
        <v>4996524.34</v>
      </c>
      <c r="N77" s="29">
        <f t="shared" si="23"/>
        <v>5109949.09</v>
      </c>
    </row>
    <row r="78" spans="1:14" x14ac:dyDescent="0.15">
      <c r="A78" s="7">
        <f t="shared" si="26"/>
        <v>42822</v>
      </c>
      <c r="B78" s="10">
        <f t="shared" si="27"/>
        <v>4996524.3365863049</v>
      </c>
      <c r="C78" s="25">
        <f t="shared" si="17"/>
        <v>616.43835616438378</v>
      </c>
      <c r="D78" s="25">
        <f t="shared" si="18"/>
        <v>635.42199364406611</v>
      </c>
      <c r="E78" s="3">
        <f t="shared" si="24"/>
        <v>18.983637479682329</v>
      </c>
      <c r="F78" s="3">
        <f t="shared" si="25"/>
        <v>4996543.320223785</v>
      </c>
      <c r="G78" s="26">
        <f t="shared" si="19"/>
        <v>4996543.32</v>
      </c>
      <c r="I78" s="18">
        <f t="shared" si="28"/>
        <v>1669.9095985621666</v>
      </c>
      <c r="J78" s="18">
        <f t="shared" si="29"/>
        <v>114041.19</v>
      </c>
      <c r="K78" s="28">
        <f t="shared" si="20"/>
        <v>99.930866400000014</v>
      </c>
      <c r="L78" s="28">
        <f t="shared" si="21"/>
        <v>102.21169020000002</v>
      </c>
      <c r="M78" s="29">
        <f t="shared" si="22"/>
        <v>4996543.32</v>
      </c>
      <c r="N78" s="29">
        <f t="shared" si="23"/>
        <v>5110584.5100000016</v>
      </c>
    </row>
    <row r="79" spans="1:14" x14ac:dyDescent="0.15">
      <c r="A79" s="7">
        <f t="shared" si="26"/>
        <v>42823</v>
      </c>
      <c r="B79" s="10">
        <f t="shared" si="27"/>
        <v>4996543.320223785</v>
      </c>
      <c r="C79" s="25">
        <f t="shared" si="17"/>
        <v>616.43835616438378</v>
      </c>
      <c r="D79" s="25">
        <f t="shared" si="18"/>
        <v>635.4244078464119</v>
      </c>
      <c r="E79" s="3">
        <f t="shared" si="24"/>
        <v>18.986051682028119</v>
      </c>
      <c r="F79" s="3">
        <f t="shared" si="25"/>
        <v>4996562.3062754674</v>
      </c>
      <c r="G79" s="26">
        <f t="shared" si="19"/>
        <v>4996562.3099999996</v>
      </c>
      <c r="I79" s="18">
        <f t="shared" si="28"/>
        <v>1688.8956502441947</v>
      </c>
      <c r="J79" s="18">
        <f t="shared" si="29"/>
        <v>114657.63</v>
      </c>
      <c r="K79" s="28">
        <f t="shared" si="20"/>
        <v>99.93124619999999</v>
      </c>
      <c r="L79" s="28">
        <f t="shared" si="21"/>
        <v>102.22439879999999</v>
      </c>
      <c r="M79" s="29">
        <f t="shared" si="22"/>
        <v>4996562.3099999996</v>
      </c>
      <c r="N79" s="29">
        <f t="shared" si="23"/>
        <v>5111219.9399999995</v>
      </c>
    </row>
    <row r="80" spans="1:14" x14ac:dyDescent="0.15">
      <c r="A80" s="7">
        <f t="shared" si="26"/>
        <v>42824</v>
      </c>
      <c r="B80" s="10">
        <f t="shared" si="27"/>
        <v>4996562.3062754674</v>
      </c>
      <c r="C80" s="25">
        <f t="shared" si="17"/>
        <v>616.43835616438378</v>
      </c>
      <c r="D80" s="25">
        <f t="shared" si="18"/>
        <v>635.42682235577854</v>
      </c>
      <c r="E80" s="3">
        <f t="shared" si="24"/>
        <v>18.988466191394764</v>
      </c>
      <c r="F80" s="3">
        <f t="shared" si="25"/>
        <v>4996581.2947416585</v>
      </c>
      <c r="G80" s="26">
        <f t="shared" si="19"/>
        <v>4996581.29</v>
      </c>
      <c r="I80" s="18">
        <f t="shared" si="28"/>
        <v>1707.8841164355895</v>
      </c>
      <c r="J80" s="18">
        <f t="shared" si="29"/>
        <v>115274.07</v>
      </c>
      <c r="K80" s="28">
        <f t="shared" si="20"/>
        <v>99.931625800000006</v>
      </c>
      <c r="L80" s="28">
        <f t="shared" si="21"/>
        <v>102.23710720000001</v>
      </c>
      <c r="M80" s="29">
        <f t="shared" si="22"/>
        <v>4996581.290000001</v>
      </c>
      <c r="N80" s="29">
        <f t="shared" si="23"/>
        <v>5111855.3600000003</v>
      </c>
    </row>
    <row r="81" spans="1:14" x14ac:dyDescent="0.15">
      <c r="A81" s="7">
        <f t="shared" si="26"/>
        <v>42825</v>
      </c>
      <c r="B81" s="10">
        <f t="shared" si="27"/>
        <v>4996581.2947416585</v>
      </c>
      <c r="C81" s="25">
        <f t="shared" si="17"/>
        <v>616.43835616438378</v>
      </c>
      <c r="D81" s="25">
        <f t="shared" si="18"/>
        <v>635.42923717220503</v>
      </c>
      <c r="E81" s="3">
        <f t="shared" si="24"/>
        <v>18.990881007821258</v>
      </c>
      <c r="F81" s="3">
        <f t="shared" si="25"/>
        <v>4996600.2856226666</v>
      </c>
      <c r="G81" s="26">
        <f t="shared" si="19"/>
        <v>4996600.29</v>
      </c>
      <c r="I81" s="18">
        <f t="shared" si="28"/>
        <v>1726.8749974434108</v>
      </c>
      <c r="J81" s="18">
        <f t="shared" si="29"/>
        <v>115890.51</v>
      </c>
      <c r="K81" s="28">
        <f t="shared" si="20"/>
        <v>99.932005799999999</v>
      </c>
      <c r="L81" s="28">
        <f t="shared" si="21"/>
        <v>102.249816</v>
      </c>
      <c r="M81" s="29">
        <f t="shared" si="22"/>
        <v>4996600.29</v>
      </c>
      <c r="N81" s="29">
        <f t="shared" si="23"/>
        <v>5112490.8</v>
      </c>
    </row>
    <row r="82" spans="1:14" x14ac:dyDescent="0.15">
      <c r="A82" s="7">
        <f t="shared" si="26"/>
        <v>42826</v>
      </c>
      <c r="B82" s="10">
        <f t="shared" si="27"/>
        <v>4996600.2856226666</v>
      </c>
      <c r="C82" s="25">
        <f t="shared" si="17"/>
        <v>616.43835616438378</v>
      </c>
      <c r="D82" s="25">
        <f t="shared" si="18"/>
        <v>635.4316522957306</v>
      </c>
      <c r="E82" s="3">
        <f t="shared" si="24"/>
        <v>18.993296131346824</v>
      </c>
      <c r="F82" s="3">
        <f t="shared" si="25"/>
        <v>4996619.2789187981</v>
      </c>
      <c r="G82" s="26">
        <f t="shared" si="19"/>
        <v>4996619.28</v>
      </c>
      <c r="I82" s="18">
        <f t="shared" si="28"/>
        <v>1745.8682935747577</v>
      </c>
      <c r="J82" s="18">
        <f t="shared" si="29"/>
        <v>116506.95</v>
      </c>
      <c r="K82" s="28">
        <f t="shared" si="20"/>
        <v>99.932385600000003</v>
      </c>
      <c r="L82" s="28">
        <f t="shared" si="21"/>
        <v>102.26252460000001</v>
      </c>
      <c r="M82" s="29">
        <f t="shared" si="22"/>
        <v>4996619.28</v>
      </c>
      <c r="N82" s="29">
        <f t="shared" si="23"/>
        <v>5113126.2300000004</v>
      </c>
    </row>
    <row r="83" spans="1:14" x14ac:dyDescent="0.15">
      <c r="A83" s="7">
        <f t="shared" si="26"/>
        <v>42827</v>
      </c>
      <c r="B83" s="10">
        <f t="shared" si="27"/>
        <v>4996619.2789187981</v>
      </c>
      <c r="C83" s="25">
        <f t="shared" si="17"/>
        <v>616.43835616438378</v>
      </c>
      <c r="D83" s="25">
        <f t="shared" si="18"/>
        <v>635.43406772639412</v>
      </c>
      <c r="E83" s="3">
        <f t="shared" si="24"/>
        <v>18.995711562010342</v>
      </c>
      <c r="F83" s="3">
        <f t="shared" si="25"/>
        <v>4996638.2746303603</v>
      </c>
      <c r="G83" s="26">
        <f t="shared" si="19"/>
        <v>4996638.2699999996</v>
      </c>
      <c r="I83" s="18">
        <f t="shared" si="28"/>
        <v>1764.8640051367679</v>
      </c>
      <c r="J83" s="18">
        <f t="shared" si="29"/>
        <v>117123.39</v>
      </c>
      <c r="K83" s="28">
        <f t="shared" si="20"/>
        <v>99.932765399999994</v>
      </c>
      <c r="L83" s="28">
        <f t="shared" si="21"/>
        <v>102.27523319999999</v>
      </c>
      <c r="M83" s="29">
        <f t="shared" si="22"/>
        <v>4996638.2699999996</v>
      </c>
      <c r="N83" s="29">
        <f t="shared" si="23"/>
        <v>5113761.6599999992</v>
      </c>
    </row>
    <row r="84" spans="1:14" x14ac:dyDescent="0.15">
      <c r="A84" s="7">
        <f t="shared" si="26"/>
        <v>42828</v>
      </c>
      <c r="B84" s="10">
        <f t="shared" si="27"/>
        <v>4996638.2746303603</v>
      </c>
      <c r="C84" s="25">
        <f t="shared" si="17"/>
        <v>616.43835616438378</v>
      </c>
      <c r="D84" s="25">
        <f t="shared" si="18"/>
        <v>635.43648346423481</v>
      </c>
      <c r="E84" s="3">
        <f t="shared" si="24"/>
        <v>18.998127299851035</v>
      </c>
      <c r="F84" s="3">
        <f t="shared" si="25"/>
        <v>4996657.2727576606</v>
      </c>
      <c r="G84" s="26">
        <f t="shared" si="19"/>
        <v>4996657.2699999996</v>
      </c>
      <c r="I84" s="18">
        <f t="shared" si="28"/>
        <v>1783.862132436619</v>
      </c>
      <c r="J84" s="18">
        <f t="shared" si="29"/>
        <v>117739.83</v>
      </c>
      <c r="K84" s="28">
        <f t="shared" si="20"/>
        <v>99.933145399999987</v>
      </c>
      <c r="L84" s="28">
        <f t="shared" si="21"/>
        <v>102.28794199999999</v>
      </c>
      <c r="M84" s="29">
        <f t="shared" si="22"/>
        <v>4996657.2699999996</v>
      </c>
      <c r="N84" s="29">
        <f t="shared" si="23"/>
        <v>5114397.0999999996</v>
      </c>
    </row>
    <row r="85" spans="1:14" x14ac:dyDescent="0.15">
      <c r="A85" s="7">
        <f t="shared" si="26"/>
        <v>42829</v>
      </c>
      <c r="B85" s="10">
        <f t="shared" si="27"/>
        <v>4996657.2727576606</v>
      </c>
      <c r="C85" s="25">
        <f t="shared" ref="C85:C148" si="30">$N$4*$H$9/100</f>
        <v>616.43835616438378</v>
      </c>
      <c r="D85" s="25">
        <f t="shared" ref="D85:D148" si="31">B85*$C$8</f>
        <v>635.43889950929156</v>
      </c>
      <c r="E85" s="3">
        <f t="shared" si="24"/>
        <v>19.000543344907783</v>
      </c>
      <c r="F85" s="3">
        <f t="shared" si="25"/>
        <v>4996676.2733010054</v>
      </c>
      <c r="G85" s="26">
        <f t="shared" ref="G85:G148" si="32">ROUND(B85+B85*$C$8-C85,2)</f>
        <v>4996676.2699999996</v>
      </c>
      <c r="I85" s="18">
        <f t="shared" si="28"/>
        <v>1802.8626757815268</v>
      </c>
      <c r="J85" s="18">
        <f t="shared" si="29"/>
        <v>118356.27</v>
      </c>
      <c r="K85" s="28">
        <f t="shared" ref="K85:K148" si="33">G85/$H$9*100</f>
        <v>99.933525399999994</v>
      </c>
      <c r="L85" s="28">
        <f t="shared" ref="L85:L148" si="34">K85+J85/$H$9*100</f>
        <v>102.3006508</v>
      </c>
      <c r="M85" s="29">
        <f t="shared" ref="M85:M148" si="35">K85*$H$9/100</f>
        <v>4996676.2699999996</v>
      </c>
      <c r="N85" s="29">
        <f t="shared" ref="N85:N148" si="36">L85*$H$9/100</f>
        <v>5115032.54</v>
      </c>
    </row>
    <row r="86" spans="1:14" x14ac:dyDescent="0.15">
      <c r="A86" s="7">
        <f t="shared" si="26"/>
        <v>42830</v>
      </c>
      <c r="B86" s="10">
        <f t="shared" si="27"/>
        <v>4996676.2733010054</v>
      </c>
      <c r="C86" s="25">
        <f t="shared" si="30"/>
        <v>616.43835616438378</v>
      </c>
      <c r="D86" s="25">
        <f t="shared" si="31"/>
        <v>635.44131586160358</v>
      </c>
      <c r="E86" s="3">
        <f t="shared" si="24"/>
        <v>19.002959697219808</v>
      </c>
      <c r="F86" s="3">
        <f t="shared" si="25"/>
        <v>4996695.2762607029</v>
      </c>
      <c r="G86" s="26">
        <f t="shared" si="32"/>
        <v>4996695.28</v>
      </c>
      <c r="I86" s="18">
        <f t="shared" si="28"/>
        <v>1821.8656354787468</v>
      </c>
      <c r="J86" s="18">
        <f t="shared" si="29"/>
        <v>118972.71</v>
      </c>
      <c r="K86" s="28">
        <f t="shared" si="33"/>
        <v>99.933905600000003</v>
      </c>
      <c r="L86" s="28">
        <f t="shared" si="34"/>
        <v>102.3133598</v>
      </c>
      <c r="M86" s="29">
        <f t="shared" si="35"/>
        <v>4996695.28</v>
      </c>
      <c r="N86" s="29">
        <f t="shared" si="36"/>
        <v>5115667.99</v>
      </c>
    </row>
    <row r="87" spans="1:14" x14ac:dyDescent="0.15">
      <c r="A87" s="7">
        <f t="shared" si="26"/>
        <v>42831</v>
      </c>
      <c r="B87" s="10">
        <f t="shared" si="27"/>
        <v>4996695.2762607029</v>
      </c>
      <c r="C87" s="25">
        <f t="shared" si="30"/>
        <v>616.43835616438378</v>
      </c>
      <c r="D87" s="25">
        <f t="shared" si="31"/>
        <v>635.44373252120988</v>
      </c>
      <c r="E87" s="3">
        <f t="shared" si="24"/>
        <v>19.005376356826105</v>
      </c>
      <c r="F87" s="3">
        <f t="shared" si="25"/>
        <v>4996714.2816370595</v>
      </c>
      <c r="G87" s="26">
        <f t="shared" si="32"/>
        <v>4996714.28</v>
      </c>
      <c r="I87" s="18">
        <f t="shared" si="28"/>
        <v>1840.871011835573</v>
      </c>
      <c r="J87" s="18">
        <f t="shared" si="29"/>
        <v>119589.15</v>
      </c>
      <c r="K87" s="28">
        <f t="shared" si="33"/>
        <v>99.93428560000001</v>
      </c>
      <c r="L87" s="28">
        <f t="shared" si="34"/>
        <v>102.32606860000001</v>
      </c>
      <c r="M87" s="29">
        <f t="shared" si="35"/>
        <v>4996714.28</v>
      </c>
      <c r="N87" s="29">
        <f t="shared" si="36"/>
        <v>5116303.4300000006</v>
      </c>
    </row>
    <row r="88" spans="1:14" x14ac:dyDescent="0.15">
      <c r="A88" s="7">
        <f t="shared" si="26"/>
        <v>42832</v>
      </c>
      <c r="B88" s="10">
        <f t="shared" si="27"/>
        <v>4996714.2816370595</v>
      </c>
      <c r="C88" s="25">
        <f t="shared" si="30"/>
        <v>616.43835616438378</v>
      </c>
      <c r="D88" s="25">
        <f t="shared" si="31"/>
        <v>635.44614948814944</v>
      </c>
      <c r="E88" s="3">
        <f t="shared" si="24"/>
        <v>19.007793323765668</v>
      </c>
      <c r="F88" s="3">
        <f t="shared" si="25"/>
        <v>4996733.2894303836</v>
      </c>
      <c r="G88" s="26">
        <f t="shared" si="32"/>
        <v>4996733.29</v>
      </c>
      <c r="I88" s="18">
        <f t="shared" si="28"/>
        <v>1859.8788051593388</v>
      </c>
      <c r="J88" s="18">
        <f t="shared" si="29"/>
        <v>120205.59</v>
      </c>
      <c r="K88" s="28">
        <f t="shared" si="33"/>
        <v>99.934665800000005</v>
      </c>
      <c r="L88" s="28">
        <f t="shared" si="34"/>
        <v>102.3387776</v>
      </c>
      <c r="M88" s="29">
        <f t="shared" si="35"/>
        <v>4996733.29</v>
      </c>
      <c r="N88" s="29">
        <f t="shared" si="36"/>
        <v>5116938.88</v>
      </c>
    </row>
    <row r="89" spans="1:14" x14ac:dyDescent="0.15">
      <c r="A89" s="7">
        <f t="shared" si="26"/>
        <v>42833</v>
      </c>
      <c r="B89" s="10">
        <f t="shared" si="27"/>
        <v>4996733.2894303836</v>
      </c>
      <c r="C89" s="25">
        <f t="shared" si="30"/>
        <v>616.43835616438378</v>
      </c>
      <c r="D89" s="25">
        <f t="shared" si="31"/>
        <v>635.44856676246161</v>
      </c>
      <c r="E89" s="3">
        <f t="shared" si="24"/>
        <v>19.010210598077833</v>
      </c>
      <c r="F89" s="3">
        <f t="shared" si="25"/>
        <v>4996752.2996409815</v>
      </c>
      <c r="G89" s="26">
        <f t="shared" si="32"/>
        <v>4996752.3</v>
      </c>
      <c r="I89" s="18">
        <f t="shared" si="28"/>
        <v>1878.8890157574165</v>
      </c>
      <c r="J89" s="18">
        <f t="shared" si="29"/>
        <v>120822.03</v>
      </c>
      <c r="K89" s="28">
        <f t="shared" si="33"/>
        <v>99.935046</v>
      </c>
      <c r="L89" s="28">
        <f t="shared" si="34"/>
        <v>102.3514866</v>
      </c>
      <c r="M89" s="29">
        <f t="shared" si="35"/>
        <v>4996752.3</v>
      </c>
      <c r="N89" s="29">
        <f t="shared" si="36"/>
        <v>5117574.33</v>
      </c>
    </row>
    <row r="90" spans="1:14" x14ac:dyDescent="0.15">
      <c r="A90" s="7">
        <f t="shared" si="26"/>
        <v>42834</v>
      </c>
      <c r="B90" s="10">
        <f t="shared" si="27"/>
        <v>4996752.2996409815</v>
      </c>
      <c r="C90" s="25">
        <f t="shared" si="30"/>
        <v>616.43835616438378</v>
      </c>
      <c r="D90" s="25">
        <f t="shared" si="31"/>
        <v>635.45098434418526</v>
      </c>
      <c r="E90" s="3">
        <f t="shared" si="24"/>
        <v>19.012628179801482</v>
      </c>
      <c r="F90" s="3">
        <f t="shared" si="25"/>
        <v>4996771.3122691615</v>
      </c>
      <c r="G90" s="26">
        <f t="shared" si="32"/>
        <v>4996771.3099999996</v>
      </c>
      <c r="I90" s="18">
        <f t="shared" si="28"/>
        <v>1897.9016439372181</v>
      </c>
      <c r="J90" s="18">
        <f t="shared" si="29"/>
        <v>121438.47</v>
      </c>
      <c r="K90" s="28">
        <f t="shared" si="33"/>
        <v>99.935426199999995</v>
      </c>
      <c r="L90" s="28">
        <f t="shared" si="34"/>
        <v>102.36419559999999</v>
      </c>
      <c r="M90" s="29">
        <f t="shared" si="35"/>
        <v>4996771.3099999996</v>
      </c>
      <c r="N90" s="29">
        <f t="shared" si="36"/>
        <v>5118209.7799999993</v>
      </c>
    </row>
    <row r="91" spans="1:14" x14ac:dyDescent="0.15">
      <c r="A91" s="7">
        <f t="shared" si="26"/>
        <v>42835</v>
      </c>
      <c r="B91" s="10">
        <f t="shared" si="27"/>
        <v>4996771.3122691615</v>
      </c>
      <c r="C91" s="25">
        <f t="shared" si="30"/>
        <v>616.43835616438378</v>
      </c>
      <c r="D91" s="25">
        <f t="shared" si="31"/>
        <v>635.4534022333595</v>
      </c>
      <c r="E91" s="3">
        <f t="shared" si="24"/>
        <v>19.015046068975721</v>
      </c>
      <c r="F91" s="3">
        <f t="shared" si="25"/>
        <v>4996790.3273152309</v>
      </c>
      <c r="G91" s="26">
        <f t="shared" si="32"/>
        <v>4996790.33</v>
      </c>
      <c r="I91" s="18">
        <f t="shared" si="28"/>
        <v>1916.9166900061937</v>
      </c>
      <c r="J91" s="18">
        <f t="shared" si="29"/>
        <v>122054.91</v>
      </c>
      <c r="K91" s="28">
        <f t="shared" si="33"/>
        <v>99.935806599999992</v>
      </c>
      <c r="L91" s="28">
        <f t="shared" si="34"/>
        <v>102.37690479999999</v>
      </c>
      <c r="M91" s="29">
        <f t="shared" si="35"/>
        <v>4996790.3299999991</v>
      </c>
      <c r="N91" s="29">
        <f t="shared" si="36"/>
        <v>5118845.2399999993</v>
      </c>
    </row>
    <row r="92" spans="1:14" x14ac:dyDescent="0.15">
      <c r="A92" s="7">
        <f t="shared" si="26"/>
        <v>42836</v>
      </c>
      <c r="B92" s="10">
        <f t="shared" si="27"/>
        <v>4996790.3273152309</v>
      </c>
      <c r="C92" s="25">
        <f t="shared" si="30"/>
        <v>616.43835616438378</v>
      </c>
      <c r="D92" s="25">
        <f t="shared" si="31"/>
        <v>635.45582043002355</v>
      </c>
      <c r="E92" s="3">
        <f t="shared" si="24"/>
        <v>19.017464265639774</v>
      </c>
      <c r="F92" s="3">
        <f t="shared" si="25"/>
        <v>4996809.3447794961</v>
      </c>
      <c r="G92" s="26">
        <f t="shared" si="32"/>
        <v>4996809.34</v>
      </c>
      <c r="I92" s="18">
        <f t="shared" si="28"/>
        <v>1935.9341542718334</v>
      </c>
      <c r="J92" s="18">
        <f t="shared" si="29"/>
        <v>122671.35</v>
      </c>
      <c r="K92" s="28">
        <f t="shared" si="33"/>
        <v>99.936186799999987</v>
      </c>
      <c r="L92" s="28">
        <f t="shared" si="34"/>
        <v>102.38961379999999</v>
      </c>
      <c r="M92" s="29">
        <f t="shared" si="35"/>
        <v>4996809.34</v>
      </c>
      <c r="N92" s="29">
        <f t="shared" si="36"/>
        <v>5119480.6899999995</v>
      </c>
    </row>
    <row r="93" spans="1:14" x14ac:dyDescent="0.15">
      <c r="A93" s="7">
        <f t="shared" si="26"/>
        <v>42837</v>
      </c>
      <c r="B93" s="10">
        <f t="shared" si="27"/>
        <v>4996809.3447794961</v>
      </c>
      <c r="C93" s="25">
        <f t="shared" si="30"/>
        <v>616.43835616438378</v>
      </c>
      <c r="D93" s="25">
        <f t="shared" si="31"/>
        <v>635.45823893421641</v>
      </c>
      <c r="E93" s="3">
        <f t="shared" si="24"/>
        <v>19.019882769832634</v>
      </c>
      <c r="F93" s="3">
        <f t="shared" si="25"/>
        <v>4996828.3646622663</v>
      </c>
      <c r="G93" s="26">
        <f t="shared" si="32"/>
        <v>4996828.3600000003</v>
      </c>
      <c r="I93" s="18">
        <f t="shared" si="28"/>
        <v>1954.9540370416662</v>
      </c>
      <c r="J93" s="18">
        <f t="shared" si="29"/>
        <v>123287.79</v>
      </c>
      <c r="K93" s="28">
        <f t="shared" si="33"/>
        <v>99.936567199999999</v>
      </c>
      <c r="L93" s="28">
        <f t="shared" si="34"/>
        <v>102.402323</v>
      </c>
      <c r="M93" s="29">
        <f t="shared" si="35"/>
        <v>4996828.3600000003</v>
      </c>
      <c r="N93" s="29">
        <f t="shared" si="36"/>
        <v>5120116.1500000004</v>
      </c>
    </row>
    <row r="94" spans="1:14" x14ac:dyDescent="0.15">
      <c r="A94" s="7">
        <f t="shared" si="26"/>
        <v>42838</v>
      </c>
      <c r="B94" s="10">
        <f t="shared" si="27"/>
        <v>4996828.3646622663</v>
      </c>
      <c r="C94" s="25">
        <f t="shared" si="30"/>
        <v>616.43835616438378</v>
      </c>
      <c r="D94" s="25">
        <f t="shared" si="31"/>
        <v>635.46065774597719</v>
      </c>
      <c r="E94" s="3">
        <f t="shared" si="24"/>
        <v>19.02230158159341</v>
      </c>
      <c r="F94" s="3">
        <f t="shared" si="25"/>
        <v>4996847.386963848</v>
      </c>
      <c r="G94" s="26">
        <f t="shared" si="32"/>
        <v>4996847.3899999997</v>
      </c>
      <c r="I94" s="18">
        <f t="shared" si="28"/>
        <v>1973.9763386232596</v>
      </c>
      <c r="J94" s="18">
        <f t="shared" si="29"/>
        <v>123904.23</v>
      </c>
      <c r="K94" s="28">
        <f t="shared" si="33"/>
        <v>99.936947799999999</v>
      </c>
      <c r="L94" s="28">
        <f t="shared" si="34"/>
        <v>102.4150324</v>
      </c>
      <c r="M94" s="29">
        <f t="shared" si="35"/>
        <v>4996847.3899999997</v>
      </c>
      <c r="N94" s="29">
        <f t="shared" si="36"/>
        <v>5120751.62</v>
      </c>
    </row>
    <row r="95" spans="1:14" x14ac:dyDescent="0.15">
      <c r="A95" s="7">
        <f t="shared" si="26"/>
        <v>42839</v>
      </c>
      <c r="B95" s="10">
        <f t="shared" si="27"/>
        <v>4996847.386963848</v>
      </c>
      <c r="C95" s="25">
        <f t="shared" si="30"/>
        <v>616.43835616438378</v>
      </c>
      <c r="D95" s="25">
        <f t="shared" si="31"/>
        <v>635.4630768653451</v>
      </c>
      <c r="E95" s="3">
        <f t="shared" si="24"/>
        <v>19.024720700961325</v>
      </c>
      <c r="F95" s="3">
        <f t="shared" si="25"/>
        <v>4996866.4116845494</v>
      </c>
      <c r="G95" s="26">
        <f t="shared" si="32"/>
        <v>4996866.41</v>
      </c>
      <c r="I95" s="18">
        <f t="shared" si="28"/>
        <v>1993.0010593242209</v>
      </c>
      <c r="J95" s="18">
        <f t="shared" si="29"/>
        <v>124520.67</v>
      </c>
      <c r="K95" s="28">
        <f t="shared" si="33"/>
        <v>99.93732820000001</v>
      </c>
      <c r="L95" s="28">
        <f t="shared" si="34"/>
        <v>102.4277416</v>
      </c>
      <c r="M95" s="29">
        <f t="shared" si="35"/>
        <v>4996866.41</v>
      </c>
      <c r="N95" s="29">
        <f t="shared" si="36"/>
        <v>5121387.08</v>
      </c>
    </row>
    <row r="96" spans="1:14" x14ac:dyDescent="0.15">
      <c r="A96" s="7">
        <f t="shared" si="26"/>
        <v>42840</v>
      </c>
      <c r="B96" s="10">
        <f t="shared" si="27"/>
        <v>4996866.4116845494</v>
      </c>
      <c r="C96" s="25">
        <f t="shared" si="30"/>
        <v>616.43835616438378</v>
      </c>
      <c r="D96" s="25">
        <f t="shared" si="31"/>
        <v>635.46549629235926</v>
      </c>
      <c r="E96" s="3">
        <f t="shared" si="24"/>
        <v>19.027140127975485</v>
      </c>
      <c r="F96" s="3">
        <f t="shared" si="25"/>
        <v>4996885.4388246778</v>
      </c>
      <c r="G96" s="26">
        <f t="shared" si="32"/>
        <v>4996885.4400000004</v>
      </c>
      <c r="I96" s="18">
        <f t="shared" si="28"/>
        <v>2012.0281994521965</v>
      </c>
      <c r="J96" s="18">
        <f t="shared" si="29"/>
        <v>125137.11</v>
      </c>
      <c r="K96" s="28">
        <f t="shared" si="33"/>
        <v>99.93770880000001</v>
      </c>
      <c r="L96" s="28">
        <f t="shared" si="34"/>
        <v>102.44045100000001</v>
      </c>
      <c r="M96" s="29">
        <f t="shared" si="35"/>
        <v>4996885.4400000004</v>
      </c>
      <c r="N96" s="29">
        <f t="shared" si="36"/>
        <v>5122022.5500000007</v>
      </c>
    </row>
    <row r="97" spans="1:14" x14ac:dyDescent="0.15">
      <c r="A97" s="7">
        <f t="shared" si="26"/>
        <v>42841</v>
      </c>
      <c r="B97" s="10">
        <f t="shared" si="27"/>
        <v>4996885.4388246778</v>
      </c>
      <c r="C97" s="25">
        <f t="shared" si="30"/>
        <v>616.43835616438378</v>
      </c>
      <c r="D97" s="25">
        <f t="shared" si="31"/>
        <v>635.46791602705866</v>
      </c>
      <c r="E97" s="3">
        <f t="shared" si="24"/>
        <v>19.029559862674887</v>
      </c>
      <c r="F97" s="3">
        <f t="shared" si="25"/>
        <v>4996904.4683845406</v>
      </c>
      <c r="G97" s="26">
        <f t="shared" si="32"/>
        <v>4996904.47</v>
      </c>
      <c r="I97" s="18">
        <f t="shared" si="28"/>
        <v>2031.0577593148714</v>
      </c>
      <c r="J97" s="18">
        <f t="shared" si="29"/>
        <v>125753.55</v>
      </c>
      <c r="K97" s="28">
        <f t="shared" si="33"/>
        <v>99.938089399999996</v>
      </c>
      <c r="L97" s="28">
        <f t="shared" si="34"/>
        <v>102.4531604</v>
      </c>
      <c r="M97" s="29">
        <f t="shared" si="35"/>
        <v>4996904.47</v>
      </c>
      <c r="N97" s="29">
        <f t="shared" si="36"/>
        <v>5122658.0199999996</v>
      </c>
    </row>
    <row r="98" spans="1:14" x14ac:dyDescent="0.15">
      <c r="A98" s="7">
        <f t="shared" si="26"/>
        <v>42842</v>
      </c>
      <c r="B98" s="10">
        <f t="shared" si="27"/>
        <v>4996904.4683845406</v>
      </c>
      <c r="C98" s="25">
        <f t="shared" si="30"/>
        <v>616.43835616438378</v>
      </c>
      <c r="D98" s="25">
        <f t="shared" si="31"/>
        <v>635.47033606948241</v>
      </c>
      <c r="E98" s="3">
        <f t="shared" si="24"/>
        <v>19.031979905098638</v>
      </c>
      <c r="F98" s="3">
        <f t="shared" si="25"/>
        <v>4996923.5003644461</v>
      </c>
      <c r="G98" s="26">
        <f t="shared" si="32"/>
        <v>4996923.5</v>
      </c>
      <c r="I98" s="18">
        <f t="shared" si="28"/>
        <v>2050.0897392199699</v>
      </c>
      <c r="J98" s="18">
        <f t="shared" si="29"/>
        <v>126369.99</v>
      </c>
      <c r="K98" s="28">
        <f t="shared" si="33"/>
        <v>99.938469999999995</v>
      </c>
      <c r="L98" s="28">
        <f t="shared" si="34"/>
        <v>102.46586979999999</v>
      </c>
      <c r="M98" s="29">
        <f t="shared" si="35"/>
        <v>4996923.5</v>
      </c>
      <c r="N98" s="29">
        <f t="shared" si="36"/>
        <v>5123293.4899999993</v>
      </c>
    </row>
    <row r="99" spans="1:14" x14ac:dyDescent="0.15">
      <c r="A99" s="7">
        <f t="shared" si="26"/>
        <v>42843</v>
      </c>
      <c r="B99" s="10">
        <f t="shared" si="27"/>
        <v>4996923.5003644461</v>
      </c>
      <c r="C99" s="25">
        <f t="shared" si="30"/>
        <v>616.43835616438378</v>
      </c>
      <c r="D99" s="25">
        <f t="shared" si="31"/>
        <v>635.47275641966985</v>
      </c>
      <c r="E99" s="3">
        <f t="shared" si="24"/>
        <v>19.034400255286073</v>
      </c>
      <c r="F99" s="3">
        <f t="shared" si="25"/>
        <v>4996942.5347647015</v>
      </c>
      <c r="G99" s="26">
        <f t="shared" si="32"/>
        <v>4996942.53</v>
      </c>
      <c r="I99" s="18">
        <f t="shared" si="28"/>
        <v>2069.124139475256</v>
      </c>
      <c r="J99" s="18">
        <f t="shared" si="29"/>
        <v>126986.43</v>
      </c>
      <c r="K99" s="28">
        <f t="shared" si="33"/>
        <v>99.938850600000009</v>
      </c>
      <c r="L99" s="28">
        <f t="shared" si="34"/>
        <v>102.47857920000001</v>
      </c>
      <c r="M99" s="29">
        <f t="shared" si="35"/>
        <v>4996942.53</v>
      </c>
      <c r="N99" s="29">
        <f t="shared" si="36"/>
        <v>5123928.9600000009</v>
      </c>
    </row>
    <row r="100" spans="1:14" x14ac:dyDescent="0.15">
      <c r="A100" s="7">
        <f t="shared" si="26"/>
        <v>42844</v>
      </c>
      <c r="B100" s="10">
        <f t="shared" si="27"/>
        <v>4996942.5347647015</v>
      </c>
      <c r="C100" s="25">
        <f t="shared" si="30"/>
        <v>616.43835616438378</v>
      </c>
      <c r="D100" s="25">
        <f t="shared" si="31"/>
        <v>635.47517707765996</v>
      </c>
      <c r="E100" s="3">
        <f t="shared" si="24"/>
        <v>19.036820913276188</v>
      </c>
      <c r="F100" s="3">
        <f t="shared" si="25"/>
        <v>4996961.5715856152</v>
      </c>
      <c r="G100" s="26">
        <f t="shared" si="32"/>
        <v>4996961.57</v>
      </c>
      <c r="I100" s="18">
        <f t="shared" si="28"/>
        <v>2088.1609603885322</v>
      </c>
      <c r="J100" s="18">
        <f t="shared" si="29"/>
        <v>127602.87</v>
      </c>
      <c r="K100" s="28">
        <f t="shared" si="33"/>
        <v>99.939231400000011</v>
      </c>
      <c r="L100" s="28">
        <f t="shared" si="34"/>
        <v>102.49128880000001</v>
      </c>
      <c r="M100" s="29">
        <f t="shared" si="35"/>
        <v>4996961.57</v>
      </c>
      <c r="N100" s="29">
        <f t="shared" si="36"/>
        <v>5124564.4400000004</v>
      </c>
    </row>
    <row r="101" spans="1:14" x14ac:dyDescent="0.15">
      <c r="A101" s="7">
        <f t="shared" si="26"/>
        <v>42845</v>
      </c>
      <c r="B101" s="10">
        <f t="shared" si="27"/>
        <v>4996961.5715856152</v>
      </c>
      <c r="C101" s="25">
        <f t="shared" si="30"/>
        <v>616.43835616438378</v>
      </c>
      <c r="D101" s="25">
        <f t="shared" si="31"/>
        <v>635.47759804349198</v>
      </c>
      <c r="E101" s="3">
        <f t="shared" si="24"/>
        <v>19.039241879108204</v>
      </c>
      <c r="F101" s="3">
        <f t="shared" si="25"/>
        <v>4996980.6108274944</v>
      </c>
      <c r="G101" s="26">
        <f t="shared" si="32"/>
        <v>4996980.6100000003</v>
      </c>
      <c r="I101" s="18">
        <f t="shared" si="28"/>
        <v>2107.2002022676406</v>
      </c>
      <c r="J101" s="18">
        <f t="shared" si="29"/>
        <v>128219.31</v>
      </c>
      <c r="K101" s="28">
        <f t="shared" si="33"/>
        <v>99.939612199999999</v>
      </c>
      <c r="L101" s="28">
        <f t="shared" si="34"/>
        <v>102.5039984</v>
      </c>
      <c r="M101" s="29">
        <f t="shared" si="35"/>
        <v>4996980.6100000003</v>
      </c>
      <c r="N101" s="29">
        <f t="shared" si="36"/>
        <v>5125199.92</v>
      </c>
    </row>
    <row r="102" spans="1:14" x14ac:dyDescent="0.15">
      <c r="A102" s="7">
        <f t="shared" si="26"/>
        <v>42846</v>
      </c>
      <c r="B102" s="10">
        <f t="shared" si="27"/>
        <v>4996980.6108274944</v>
      </c>
      <c r="C102" s="25">
        <f t="shared" si="30"/>
        <v>616.43835616438378</v>
      </c>
      <c r="D102" s="25">
        <f t="shared" si="31"/>
        <v>635.48001931720501</v>
      </c>
      <c r="E102" s="3">
        <f t="shared" si="24"/>
        <v>19.041663152821229</v>
      </c>
      <c r="F102" s="3">
        <f t="shared" si="25"/>
        <v>4996999.6524906475</v>
      </c>
      <c r="G102" s="26">
        <f t="shared" si="32"/>
        <v>4996999.6500000004</v>
      </c>
      <c r="I102" s="18">
        <f t="shared" si="28"/>
        <v>2126.2418654204621</v>
      </c>
      <c r="J102" s="18">
        <f t="shared" si="29"/>
        <v>128835.75</v>
      </c>
      <c r="K102" s="28">
        <f t="shared" si="33"/>
        <v>99.939993000000001</v>
      </c>
      <c r="L102" s="28">
        <f t="shared" si="34"/>
        <v>102.51670799999999</v>
      </c>
      <c r="M102" s="29">
        <f t="shared" si="35"/>
        <v>4996999.6500000004</v>
      </c>
      <c r="N102" s="29">
        <f t="shared" si="36"/>
        <v>5125835.4000000004</v>
      </c>
    </row>
    <row r="103" spans="1:14" x14ac:dyDescent="0.15">
      <c r="A103" s="7">
        <f t="shared" si="26"/>
        <v>42847</v>
      </c>
      <c r="B103" s="10">
        <f t="shared" si="27"/>
        <v>4996999.6524906475</v>
      </c>
      <c r="C103" s="25">
        <f t="shared" si="30"/>
        <v>616.43835616438378</v>
      </c>
      <c r="D103" s="25">
        <f t="shared" si="31"/>
        <v>635.48244089883815</v>
      </c>
      <c r="E103" s="3">
        <f t="shared" si="24"/>
        <v>19.044084734454373</v>
      </c>
      <c r="F103" s="3">
        <f t="shared" si="25"/>
        <v>4997018.6965753818</v>
      </c>
      <c r="G103" s="26">
        <f t="shared" si="32"/>
        <v>4997018.7</v>
      </c>
      <c r="I103" s="18">
        <f t="shared" si="28"/>
        <v>2145.2859501549165</v>
      </c>
      <c r="J103" s="18">
        <f t="shared" si="29"/>
        <v>129452.19</v>
      </c>
      <c r="K103" s="28">
        <f t="shared" si="33"/>
        <v>99.940373999999991</v>
      </c>
      <c r="L103" s="28">
        <f t="shared" si="34"/>
        <v>102.52941779999999</v>
      </c>
      <c r="M103" s="29">
        <f t="shared" si="35"/>
        <v>4997018.6999999993</v>
      </c>
      <c r="N103" s="29">
        <f t="shared" si="36"/>
        <v>5126470.8899999997</v>
      </c>
    </row>
    <row r="104" spans="1:14" x14ac:dyDescent="0.15">
      <c r="A104" s="7">
        <f t="shared" si="26"/>
        <v>42848</v>
      </c>
      <c r="B104" s="10">
        <f t="shared" si="27"/>
        <v>4997018.6965753818</v>
      </c>
      <c r="C104" s="25">
        <f t="shared" si="30"/>
        <v>616.43835616438378</v>
      </c>
      <c r="D104" s="25">
        <f t="shared" si="31"/>
        <v>635.48486278843052</v>
      </c>
      <c r="E104" s="3">
        <f t="shared" si="24"/>
        <v>19.046506624046742</v>
      </c>
      <c r="F104" s="3">
        <f t="shared" si="25"/>
        <v>4997037.7430820055</v>
      </c>
      <c r="G104" s="26">
        <f t="shared" si="32"/>
        <v>4997037.74</v>
      </c>
      <c r="I104" s="18">
        <f t="shared" si="28"/>
        <v>2164.3324567789632</v>
      </c>
      <c r="J104" s="18">
        <f t="shared" si="29"/>
        <v>130068.63</v>
      </c>
      <c r="K104" s="28">
        <f t="shared" si="33"/>
        <v>99.940754800000008</v>
      </c>
      <c r="L104" s="28">
        <f t="shared" si="34"/>
        <v>102.54212740000001</v>
      </c>
      <c r="M104" s="29">
        <f t="shared" si="35"/>
        <v>4997037.74</v>
      </c>
      <c r="N104" s="29">
        <f t="shared" si="36"/>
        <v>5127106.370000001</v>
      </c>
    </row>
    <row r="105" spans="1:14" x14ac:dyDescent="0.15">
      <c r="A105" s="7">
        <f t="shared" si="26"/>
        <v>42849</v>
      </c>
      <c r="B105" s="10">
        <f t="shared" si="27"/>
        <v>4997037.7430820055</v>
      </c>
      <c r="C105" s="25">
        <f t="shared" si="30"/>
        <v>616.43835616438378</v>
      </c>
      <c r="D105" s="25">
        <f t="shared" si="31"/>
        <v>635.48728498602134</v>
      </c>
      <c r="E105" s="3">
        <f t="shared" si="24"/>
        <v>19.04892882163756</v>
      </c>
      <c r="F105" s="3">
        <f t="shared" si="25"/>
        <v>4997056.792010827</v>
      </c>
      <c r="G105" s="26">
        <f t="shared" si="32"/>
        <v>4997056.79</v>
      </c>
      <c r="I105" s="18">
        <f t="shared" si="28"/>
        <v>2183.3813856006009</v>
      </c>
      <c r="J105" s="18">
        <f t="shared" si="29"/>
        <v>130685.07</v>
      </c>
      <c r="K105" s="28">
        <f t="shared" si="33"/>
        <v>99.941135799999998</v>
      </c>
      <c r="L105" s="28">
        <f t="shared" si="34"/>
        <v>102.55483719999999</v>
      </c>
      <c r="M105" s="29">
        <f t="shared" si="35"/>
        <v>4997056.79</v>
      </c>
      <c r="N105" s="29">
        <f t="shared" si="36"/>
        <v>5127741.8600000003</v>
      </c>
    </row>
    <row r="106" spans="1:14" x14ac:dyDescent="0.15">
      <c r="A106" s="7">
        <f t="shared" si="26"/>
        <v>42850</v>
      </c>
      <c r="B106" s="10">
        <f t="shared" si="27"/>
        <v>4997056.792010827</v>
      </c>
      <c r="C106" s="25">
        <f t="shared" si="30"/>
        <v>616.43835616438378</v>
      </c>
      <c r="D106" s="25">
        <f t="shared" si="31"/>
        <v>635.48970749164994</v>
      </c>
      <c r="E106" s="3">
        <f t="shared" si="24"/>
        <v>19.051351327266161</v>
      </c>
      <c r="F106" s="3">
        <f t="shared" si="25"/>
        <v>4997075.8433621544</v>
      </c>
      <c r="G106" s="26">
        <f t="shared" si="32"/>
        <v>4997075.84</v>
      </c>
      <c r="I106" s="18">
        <f t="shared" si="28"/>
        <v>2202.4327369278672</v>
      </c>
      <c r="J106" s="18">
        <f t="shared" si="29"/>
        <v>131301.51</v>
      </c>
      <c r="K106" s="28">
        <f t="shared" si="33"/>
        <v>99.941516800000002</v>
      </c>
      <c r="L106" s="28">
        <f t="shared" si="34"/>
        <v>102.567547</v>
      </c>
      <c r="M106" s="29">
        <f t="shared" si="35"/>
        <v>4997075.84</v>
      </c>
      <c r="N106" s="29">
        <f t="shared" si="36"/>
        <v>5128377.3499999996</v>
      </c>
    </row>
    <row r="107" spans="1:14" x14ac:dyDescent="0.15">
      <c r="A107" s="7">
        <f t="shared" si="26"/>
        <v>42851</v>
      </c>
      <c r="B107" s="10">
        <f t="shared" si="27"/>
        <v>4997075.8433621544</v>
      </c>
      <c r="C107" s="25">
        <f t="shared" si="30"/>
        <v>616.43835616438378</v>
      </c>
      <c r="D107" s="25">
        <f t="shared" si="31"/>
        <v>635.49213030535532</v>
      </c>
      <c r="E107" s="3">
        <f t="shared" si="24"/>
        <v>19.053774140971541</v>
      </c>
      <c r="F107" s="3">
        <f t="shared" si="25"/>
        <v>4997094.8971362952</v>
      </c>
      <c r="G107" s="26">
        <f t="shared" si="32"/>
        <v>4997094.9000000004</v>
      </c>
      <c r="I107" s="18">
        <f t="shared" si="28"/>
        <v>2221.4865110688388</v>
      </c>
      <c r="J107" s="18">
        <f t="shared" si="29"/>
        <v>131917.95000000001</v>
      </c>
      <c r="K107" s="28">
        <f t="shared" si="33"/>
        <v>99.941898000000009</v>
      </c>
      <c r="L107" s="28">
        <f t="shared" si="34"/>
        <v>102.580257</v>
      </c>
      <c r="M107" s="29">
        <f t="shared" si="35"/>
        <v>4997094.9000000004</v>
      </c>
      <c r="N107" s="29">
        <f t="shared" si="36"/>
        <v>5129012.8499999996</v>
      </c>
    </row>
    <row r="108" spans="1:14" x14ac:dyDescent="0.15">
      <c r="A108" s="7">
        <f t="shared" si="26"/>
        <v>42852</v>
      </c>
      <c r="B108" s="10">
        <f t="shared" si="27"/>
        <v>4997094.8971362952</v>
      </c>
      <c r="C108" s="25">
        <f t="shared" si="30"/>
        <v>616.43835616438378</v>
      </c>
      <c r="D108" s="25">
        <f t="shared" si="31"/>
        <v>635.4945534271767</v>
      </c>
      <c r="E108" s="3">
        <f t="shared" si="24"/>
        <v>19.056197262792921</v>
      </c>
      <c r="F108" s="3">
        <f t="shared" si="25"/>
        <v>4997113.9533335576</v>
      </c>
      <c r="G108" s="26">
        <f t="shared" si="32"/>
        <v>4997113.95</v>
      </c>
      <c r="I108" s="18">
        <f t="shared" si="28"/>
        <v>2240.5427083316317</v>
      </c>
      <c r="J108" s="18">
        <f t="shared" si="29"/>
        <v>132534.39000000001</v>
      </c>
      <c r="K108" s="28">
        <f t="shared" si="33"/>
        <v>99.942278999999999</v>
      </c>
      <c r="L108" s="28">
        <f t="shared" si="34"/>
        <v>102.5929668</v>
      </c>
      <c r="M108" s="29">
        <f t="shared" si="35"/>
        <v>4997113.95</v>
      </c>
      <c r="N108" s="29">
        <f t="shared" si="36"/>
        <v>5129648.34</v>
      </c>
    </row>
    <row r="109" spans="1:14" x14ac:dyDescent="0.15">
      <c r="A109" s="7">
        <f t="shared" si="26"/>
        <v>42853</v>
      </c>
      <c r="B109" s="10">
        <f t="shared" si="27"/>
        <v>4997113.9533335576</v>
      </c>
      <c r="C109" s="25">
        <f t="shared" si="30"/>
        <v>616.43835616438378</v>
      </c>
      <c r="D109" s="25">
        <f t="shared" si="31"/>
        <v>635.49697685715319</v>
      </c>
      <c r="E109" s="3">
        <f t="shared" si="24"/>
        <v>19.058620692769409</v>
      </c>
      <c r="F109" s="3">
        <f t="shared" si="25"/>
        <v>4997133.0119542507</v>
      </c>
      <c r="G109" s="26">
        <f t="shared" si="32"/>
        <v>4997133.01</v>
      </c>
      <c r="I109" s="18">
        <f t="shared" si="28"/>
        <v>2259.6013290244009</v>
      </c>
      <c r="J109" s="18">
        <f t="shared" si="29"/>
        <v>133150.82999999999</v>
      </c>
      <c r="K109" s="28">
        <f t="shared" si="33"/>
        <v>99.942660200000006</v>
      </c>
      <c r="L109" s="28">
        <f t="shared" si="34"/>
        <v>102.60567680000001</v>
      </c>
      <c r="M109" s="29">
        <f t="shared" si="35"/>
        <v>4997133.01</v>
      </c>
      <c r="N109" s="29">
        <f t="shared" si="36"/>
        <v>5130283.8400000008</v>
      </c>
    </row>
    <row r="110" spans="1:14" x14ac:dyDescent="0.15">
      <c r="A110" s="7">
        <f t="shared" si="26"/>
        <v>42854</v>
      </c>
      <c r="B110" s="10">
        <f t="shared" si="27"/>
        <v>4997133.0119542507</v>
      </c>
      <c r="C110" s="25">
        <f t="shared" si="30"/>
        <v>616.43835616438378</v>
      </c>
      <c r="D110" s="25">
        <f t="shared" si="31"/>
        <v>635.49940059532423</v>
      </c>
      <c r="E110" s="3">
        <f t="shared" si="24"/>
        <v>19.061044430940456</v>
      </c>
      <c r="F110" s="3">
        <f t="shared" si="25"/>
        <v>4997152.072998682</v>
      </c>
      <c r="G110" s="26">
        <f t="shared" si="32"/>
        <v>4997152.07</v>
      </c>
      <c r="I110" s="18">
        <f t="shared" si="28"/>
        <v>2278.6623734553414</v>
      </c>
      <c r="J110" s="18">
        <f t="shared" si="29"/>
        <v>133767.26999999999</v>
      </c>
      <c r="K110" s="28">
        <f t="shared" si="33"/>
        <v>99.943041400000013</v>
      </c>
      <c r="L110" s="28">
        <f t="shared" si="34"/>
        <v>102.61838680000001</v>
      </c>
      <c r="M110" s="29">
        <f t="shared" si="35"/>
        <v>4997152.07</v>
      </c>
      <c r="N110" s="29">
        <f t="shared" si="36"/>
        <v>5130919.3400000008</v>
      </c>
    </row>
    <row r="111" spans="1:14" x14ac:dyDescent="0.15">
      <c r="A111" s="7">
        <f t="shared" si="26"/>
        <v>42855</v>
      </c>
      <c r="B111" s="10">
        <f t="shared" si="27"/>
        <v>4997152.072998682</v>
      </c>
      <c r="C111" s="25">
        <f t="shared" si="30"/>
        <v>616.43835616438378</v>
      </c>
      <c r="D111" s="25">
        <f t="shared" si="31"/>
        <v>635.50182464172883</v>
      </c>
      <c r="E111" s="3">
        <f t="shared" si="24"/>
        <v>19.063468477345054</v>
      </c>
      <c r="F111" s="3">
        <f t="shared" si="25"/>
        <v>4997171.1364671597</v>
      </c>
      <c r="G111" s="26">
        <f t="shared" si="32"/>
        <v>4997171.1399999997</v>
      </c>
      <c r="I111" s="18">
        <f t="shared" si="28"/>
        <v>2297.7258419326863</v>
      </c>
      <c r="J111" s="18">
        <f t="shared" si="29"/>
        <v>134383.71</v>
      </c>
      <c r="K111" s="28">
        <f t="shared" si="33"/>
        <v>99.943422799999993</v>
      </c>
      <c r="L111" s="28">
        <f t="shared" si="34"/>
        <v>102.631097</v>
      </c>
      <c r="M111" s="29">
        <f t="shared" si="35"/>
        <v>4997171.1399999997</v>
      </c>
      <c r="N111" s="29">
        <f t="shared" si="36"/>
        <v>5131554.8499999996</v>
      </c>
    </row>
    <row r="112" spans="1:14" x14ac:dyDescent="0.15">
      <c r="A112" s="7">
        <f t="shared" si="26"/>
        <v>42856</v>
      </c>
      <c r="B112" s="10">
        <f t="shared" si="27"/>
        <v>4997171.1364671597</v>
      </c>
      <c r="C112" s="25">
        <f t="shared" si="30"/>
        <v>616.43835616438378</v>
      </c>
      <c r="D112" s="25">
        <f t="shared" si="31"/>
        <v>635.50424899640609</v>
      </c>
      <c r="E112" s="3">
        <f t="shared" si="24"/>
        <v>19.065892832022314</v>
      </c>
      <c r="F112" s="3">
        <f t="shared" si="25"/>
        <v>4997190.2023599921</v>
      </c>
      <c r="G112" s="26">
        <f t="shared" si="32"/>
        <v>4997190.2</v>
      </c>
      <c r="I112" s="18">
        <f t="shared" si="28"/>
        <v>2316.7917347647085</v>
      </c>
      <c r="J112" s="18">
        <f t="shared" si="29"/>
        <v>135000.15</v>
      </c>
      <c r="K112" s="28">
        <f t="shared" si="33"/>
        <v>99.943804</v>
      </c>
      <c r="L112" s="28">
        <f t="shared" si="34"/>
        <v>102.643807</v>
      </c>
      <c r="M112" s="29">
        <f t="shared" si="35"/>
        <v>4997190.2</v>
      </c>
      <c r="N112" s="29">
        <f t="shared" si="36"/>
        <v>5132190.3499999996</v>
      </c>
    </row>
    <row r="113" spans="1:14" x14ac:dyDescent="0.15">
      <c r="A113" s="7">
        <f t="shared" si="26"/>
        <v>42857</v>
      </c>
      <c r="B113" s="10">
        <f t="shared" si="27"/>
        <v>4997190.2023599921</v>
      </c>
      <c r="C113" s="25">
        <f t="shared" si="30"/>
        <v>616.43835616438378</v>
      </c>
      <c r="D113" s="25">
        <f t="shared" si="31"/>
        <v>635.50667365939546</v>
      </c>
      <c r="E113" s="3">
        <f t="shared" si="24"/>
        <v>19.068317495011684</v>
      </c>
      <c r="F113" s="3">
        <f t="shared" si="25"/>
        <v>4997209.2706774874</v>
      </c>
      <c r="G113" s="26">
        <f t="shared" si="32"/>
        <v>4997209.2699999996</v>
      </c>
      <c r="I113" s="18">
        <f t="shared" si="28"/>
        <v>2335.8600522597203</v>
      </c>
      <c r="J113" s="18">
        <f t="shared" si="29"/>
        <v>135616.59</v>
      </c>
      <c r="K113" s="28">
        <f t="shared" si="33"/>
        <v>99.944185399999995</v>
      </c>
      <c r="L113" s="28">
        <f t="shared" si="34"/>
        <v>102.6565172</v>
      </c>
      <c r="M113" s="29">
        <f t="shared" si="35"/>
        <v>4997209.2699999996</v>
      </c>
      <c r="N113" s="29">
        <f t="shared" si="36"/>
        <v>5132825.8600000003</v>
      </c>
    </row>
    <row r="114" spans="1:14" x14ac:dyDescent="0.15">
      <c r="A114" s="7">
        <f t="shared" si="26"/>
        <v>42858</v>
      </c>
      <c r="B114" s="10">
        <f t="shared" si="27"/>
        <v>4997209.2706774874</v>
      </c>
      <c r="C114" s="25">
        <f t="shared" si="30"/>
        <v>616.43835616438378</v>
      </c>
      <c r="D114" s="25">
        <f t="shared" si="31"/>
        <v>635.50909863073593</v>
      </c>
      <c r="E114" s="3">
        <f t="shared" si="24"/>
        <v>19.070742466352158</v>
      </c>
      <c r="F114" s="3">
        <f t="shared" si="25"/>
        <v>4997228.3414199539</v>
      </c>
      <c r="G114" s="26">
        <f t="shared" si="32"/>
        <v>4997228.34</v>
      </c>
      <c r="I114" s="18">
        <f t="shared" si="28"/>
        <v>2354.9307947260722</v>
      </c>
      <c r="J114" s="18">
        <f t="shared" si="29"/>
        <v>136233.03</v>
      </c>
      <c r="K114" s="28">
        <f t="shared" si="33"/>
        <v>99.944566800000004</v>
      </c>
      <c r="L114" s="28">
        <f t="shared" si="34"/>
        <v>102.66922740000001</v>
      </c>
      <c r="M114" s="29">
        <f t="shared" si="35"/>
        <v>4997228.34</v>
      </c>
      <c r="N114" s="29">
        <f t="shared" si="36"/>
        <v>5133461.370000001</v>
      </c>
    </row>
    <row r="115" spans="1:14" x14ac:dyDescent="0.15">
      <c r="A115" s="7">
        <f t="shared" si="26"/>
        <v>42859</v>
      </c>
      <c r="B115" s="10">
        <f t="shared" si="27"/>
        <v>4997228.3414199539</v>
      </c>
      <c r="C115" s="25">
        <f t="shared" si="30"/>
        <v>616.43835616438378</v>
      </c>
      <c r="D115" s="25">
        <f t="shared" si="31"/>
        <v>635.51152391046685</v>
      </c>
      <c r="E115" s="3">
        <f t="shared" si="24"/>
        <v>19.073167746083072</v>
      </c>
      <c r="F115" s="3">
        <f t="shared" si="25"/>
        <v>4997247.4145876998</v>
      </c>
      <c r="G115" s="26">
        <f t="shared" si="32"/>
        <v>4997247.41</v>
      </c>
      <c r="I115" s="18">
        <f t="shared" si="28"/>
        <v>2374.0039624721553</v>
      </c>
      <c r="J115" s="18">
        <f t="shared" si="29"/>
        <v>136849.47</v>
      </c>
      <c r="K115" s="28">
        <f t="shared" si="33"/>
        <v>99.944948199999999</v>
      </c>
      <c r="L115" s="28">
        <f t="shared" si="34"/>
        <v>102.6819376</v>
      </c>
      <c r="M115" s="29">
        <f t="shared" si="35"/>
        <v>4997247.41</v>
      </c>
      <c r="N115" s="29">
        <f t="shared" si="36"/>
        <v>5134096.88</v>
      </c>
    </row>
    <row r="116" spans="1:14" x14ac:dyDescent="0.15">
      <c r="A116" s="7">
        <f t="shared" si="26"/>
        <v>42860</v>
      </c>
      <c r="B116" s="10">
        <f t="shared" si="27"/>
        <v>4997247.4145876998</v>
      </c>
      <c r="C116" s="25">
        <f t="shared" si="30"/>
        <v>616.43835616438378</v>
      </c>
      <c r="D116" s="25">
        <f t="shared" si="31"/>
        <v>635.51394949862731</v>
      </c>
      <c r="E116" s="3">
        <f t="shared" si="24"/>
        <v>19.075593334243536</v>
      </c>
      <c r="F116" s="3">
        <f t="shared" si="25"/>
        <v>4997266.4901810344</v>
      </c>
      <c r="G116" s="26">
        <f t="shared" si="32"/>
        <v>4997266.49</v>
      </c>
      <c r="I116" s="18">
        <f t="shared" si="28"/>
        <v>2393.0795558063987</v>
      </c>
      <c r="J116" s="18">
        <f t="shared" si="29"/>
        <v>137465.91</v>
      </c>
      <c r="K116" s="28">
        <f t="shared" si="33"/>
        <v>99.94532980000001</v>
      </c>
      <c r="L116" s="28">
        <f t="shared" si="34"/>
        <v>102.69464800000002</v>
      </c>
      <c r="M116" s="29">
        <f t="shared" si="35"/>
        <v>4997266.49</v>
      </c>
      <c r="N116" s="29">
        <f t="shared" si="36"/>
        <v>5134732.4000000004</v>
      </c>
    </row>
    <row r="117" spans="1:14" x14ac:dyDescent="0.15">
      <c r="A117" s="7">
        <f t="shared" si="26"/>
        <v>42861</v>
      </c>
      <c r="B117" s="10">
        <f t="shared" si="27"/>
        <v>4997266.4901810344</v>
      </c>
      <c r="C117" s="25">
        <f t="shared" si="30"/>
        <v>616.43835616438378</v>
      </c>
      <c r="D117" s="25">
        <f t="shared" si="31"/>
        <v>635.51637539525666</v>
      </c>
      <c r="E117" s="3">
        <f t="shared" si="24"/>
        <v>19.078019230872883</v>
      </c>
      <c r="F117" s="3">
        <f t="shared" si="25"/>
        <v>4997285.5682002651</v>
      </c>
      <c r="G117" s="26">
        <f t="shared" si="32"/>
        <v>4997285.57</v>
      </c>
      <c r="I117" s="18">
        <f t="shared" si="28"/>
        <v>2412.1575750372717</v>
      </c>
      <c r="J117" s="18">
        <f t="shared" si="29"/>
        <v>138082.35</v>
      </c>
      <c r="K117" s="28">
        <f t="shared" si="33"/>
        <v>99.945711400000008</v>
      </c>
      <c r="L117" s="28">
        <f t="shared" si="34"/>
        <v>102.7073584</v>
      </c>
      <c r="M117" s="29">
        <f t="shared" si="35"/>
        <v>4997285.57</v>
      </c>
      <c r="N117" s="29">
        <f t="shared" si="36"/>
        <v>5135367.92</v>
      </c>
    </row>
    <row r="118" spans="1:14" x14ac:dyDescent="0.15">
      <c r="A118" s="7">
        <f t="shared" si="26"/>
        <v>42862</v>
      </c>
      <c r="B118" s="10">
        <f t="shared" si="27"/>
        <v>4997285.5682002651</v>
      </c>
      <c r="C118" s="25">
        <f t="shared" si="30"/>
        <v>616.43835616438378</v>
      </c>
      <c r="D118" s="25">
        <f t="shared" si="31"/>
        <v>635.518801600394</v>
      </c>
      <c r="E118" s="3">
        <f t="shared" si="24"/>
        <v>19.080445436010223</v>
      </c>
      <c r="F118" s="3">
        <f t="shared" si="25"/>
        <v>4997304.6486457009</v>
      </c>
      <c r="G118" s="26">
        <f t="shared" si="32"/>
        <v>4997304.6500000004</v>
      </c>
      <c r="I118" s="18">
        <f t="shared" si="28"/>
        <v>2431.2380204732817</v>
      </c>
      <c r="J118" s="18">
        <f t="shared" si="29"/>
        <v>138698.79</v>
      </c>
      <c r="K118" s="28">
        <f t="shared" si="33"/>
        <v>99.946093000000005</v>
      </c>
      <c r="L118" s="28">
        <f t="shared" si="34"/>
        <v>102.72006880000001</v>
      </c>
      <c r="M118" s="29">
        <f t="shared" si="35"/>
        <v>4997304.6500000004</v>
      </c>
      <c r="N118" s="29">
        <f t="shared" si="36"/>
        <v>5136003.4400000004</v>
      </c>
    </row>
    <row r="119" spans="1:14" x14ac:dyDescent="0.15">
      <c r="A119" s="7">
        <f t="shared" si="26"/>
        <v>42863</v>
      </c>
      <c r="B119" s="10">
        <f t="shared" si="27"/>
        <v>4997304.6486457009</v>
      </c>
      <c r="C119" s="25">
        <f t="shared" si="30"/>
        <v>616.43835616438378</v>
      </c>
      <c r="D119" s="25">
        <f t="shared" si="31"/>
        <v>635.52122811407867</v>
      </c>
      <c r="E119" s="3">
        <f t="shared" si="24"/>
        <v>19.082871949694891</v>
      </c>
      <c r="F119" s="3">
        <f t="shared" si="25"/>
        <v>4997323.7315176502</v>
      </c>
      <c r="G119" s="26">
        <f t="shared" si="32"/>
        <v>4997323.7300000004</v>
      </c>
      <c r="I119" s="18">
        <f t="shared" si="28"/>
        <v>2450.3208924229766</v>
      </c>
      <c r="J119" s="18">
        <f t="shared" si="29"/>
        <v>139315.23000000001</v>
      </c>
      <c r="K119" s="28">
        <f t="shared" si="33"/>
        <v>99.946474600000016</v>
      </c>
      <c r="L119" s="28">
        <f t="shared" si="34"/>
        <v>102.73277920000001</v>
      </c>
      <c r="M119" s="29">
        <f t="shared" si="35"/>
        <v>4997323.7300000004</v>
      </c>
      <c r="N119" s="29">
        <f t="shared" si="36"/>
        <v>5136638.9600000009</v>
      </c>
    </row>
    <row r="120" spans="1:14" x14ac:dyDescent="0.15">
      <c r="A120" s="7">
        <f t="shared" si="26"/>
        <v>42864</v>
      </c>
      <c r="B120" s="10">
        <f t="shared" si="27"/>
        <v>4997323.7315176502</v>
      </c>
      <c r="C120" s="25">
        <f t="shared" si="30"/>
        <v>616.43835616438378</v>
      </c>
      <c r="D120" s="25">
        <f t="shared" si="31"/>
        <v>635.52365493634977</v>
      </c>
      <c r="E120" s="3">
        <f t="shared" si="24"/>
        <v>19.085298771965995</v>
      </c>
      <c r="F120" s="3">
        <f t="shared" si="25"/>
        <v>4997342.8168164222</v>
      </c>
      <c r="G120" s="26">
        <f t="shared" si="32"/>
        <v>4997342.82</v>
      </c>
      <c r="I120" s="18">
        <f t="shared" si="28"/>
        <v>2469.4061911949425</v>
      </c>
      <c r="J120" s="18">
        <f t="shared" si="29"/>
        <v>139931.67000000001</v>
      </c>
      <c r="K120" s="28">
        <f t="shared" si="33"/>
        <v>99.946856400000001</v>
      </c>
      <c r="L120" s="28">
        <f t="shared" si="34"/>
        <v>102.7454898</v>
      </c>
      <c r="M120" s="29">
        <f t="shared" si="35"/>
        <v>4997342.82</v>
      </c>
      <c r="N120" s="29">
        <f t="shared" si="36"/>
        <v>5137274.49</v>
      </c>
    </row>
    <row r="121" spans="1:14" x14ac:dyDescent="0.15">
      <c r="A121" s="7">
        <f t="shared" si="26"/>
        <v>42865</v>
      </c>
      <c r="B121" s="10">
        <f t="shared" si="27"/>
        <v>4997342.8168164222</v>
      </c>
      <c r="C121" s="25">
        <f t="shared" si="30"/>
        <v>616.43835616438378</v>
      </c>
      <c r="D121" s="25">
        <f t="shared" si="31"/>
        <v>635.52608206724688</v>
      </c>
      <c r="E121" s="3">
        <f t="shared" si="24"/>
        <v>19.087725902863099</v>
      </c>
      <c r="F121" s="3">
        <f t="shared" si="25"/>
        <v>4997361.9045423251</v>
      </c>
      <c r="G121" s="26">
        <f t="shared" si="32"/>
        <v>4997361.9000000004</v>
      </c>
      <c r="I121" s="18">
        <f t="shared" si="28"/>
        <v>2488.4939170978055</v>
      </c>
      <c r="J121" s="18">
        <f t="shared" si="29"/>
        <v>140548.10999999999</v>
      </c>
      <c r="K121" s="28">
        <f t="shared" si="33"/>
        <v>99.947237999999999</v>
      </c>
      <c r="L121" s="28">
        <f t="shared" si="34"/>
        <v>102.7582002</v>
      </c>
      <c r="M121" s="29">
        <f t="shared" si="35"/>
        <v>4997361.9000000004</v>
      </c>
      <c r="N121" s="29">
        <f t="shared" si="36"/>
        <v>5137910.01</v>
      </c>
    </row>
    <row r="122" spans="1:14" x14ac:dyDescent="0.15">
      <c r="A122" s="7">
        <f t="shared" si="26"/>
        <v>42866</v>
      </c>
      <c r="B122" s="10">
        <f t="shared" si="27"/>
        <v>4997361.9045423251</v>
      </c>
      <c r="C122" s="25">
        <f t="shared" si="30"/>
        <v>616.43835616438378</v>
      </c>
      <c r="D122" s="25">
        <f t="shared" si="31"/>
        <v>635.52850950680886</v>
      </c>
      <c r="E122" s="3">
        <f t="shared" si="24"/>
        <v>19.090153342425083</v>
      </c>
      <c r="F122" s="3">
        <f t="shared" si="25"/>
        <v>4997380.9946956672</v>
      </c>
      <c r="G122" s="26">
        <f t="shared" si="32"/>
        <v>4997380.99</v>
      </c>
      <c r="I122" s="18">
        <f t="shared" si="28"/>
        <v>2507.5840704402308</v>
      </c>
      <c r="J122" s="18">
        <f t="shared" si="29"/>
        <v>141164.54999999999</v>
      </c>
      <c r="K122" s="28">
        <f t="shared" si="33"/>
        <v>99.947619800000012</v>
      </c>
      <c r="L122" s="28">
        <f t="shared" si="34"/>
        <v>102.77091080000001</v>
      </c>
      <c r="M122" s="29">
        <f t="shared" si="35"/>
        <v>4997380.99</v>
      </c>
      <c r="N122" s="29">
        <f t="shared" si="36"/>
        <v>5138545.540000001</v>
      </c>
    </row>
    <row r="123" spans="1:14" x14ac:dyDescent="0.15">
      <c r="A123" s="7">
        <f t="shared" si="26"/>
        <v>42867</v>
      </c>
      <c r="B123" s="10">
        <f t="shared" si="27"/>
        <v>4997380.9946956672</v>
      </c>
      <c r="C123" s="25">
        <f t="shared" si="30"/>
        <v>616.43835616438378</v>
      </c>
      <c r="D123" s="25">
        <f t="shared" si="31"/>
        <v>635.53093725507517</v>
      </c>
      <c r="E123" s="3">
        <f t="shared" si="24"/>
        <v>19.092581090691397</v>
      </c>
      <c r="F123" s="3">
        <f t="shared" si="25"/>
        <v>4997400.0872767577</v>
      </c>
      <c r="G123" s="26">
        <f t="shared" si="32"/>
        <v>4997400.09</v>
      </c>
      <c r="I123" s="18">
        <f t="shared" si="28"/>
        <v>2526.6766515309223</v>
      </c>
      <c r="J123" s="18">
        <f t="shared" si="29"/>
        <v>141780.99</v>
      </c>
      <c r="K123" s="28">
        <f t="shared" si="33"/>
        <v>99.9480018</v>
      </c>
      <c r="L123" s="28">
        <f t="shared" si="34"/>
        <v>102.7836216</v>
      </c>
      <c r="M123" s="29">
        <f t="shared" si="35"/>
        <v>4997400.09</v>
      </c>
      <c r="N123" s="29">
        <f t="shared" si="36"/>
        <v>5139181.08</v>
      </c>
    </row>
    <row r="124" spans="1:14" x14ac:dyDescent="0.15">
      <c r="A124" s="7">
        <f t="shared" si="26"/>
        <v>42868</v>
      </c>
      <c r="B124" s="10">
        <f t="shared" si="27"/>
        <v>4997400.0872767577</v>
      </c>
      <c r="C124" s="25">
        <f t="shared" si="30"/>
        <v>616.43835616438378</v>
      </c>
      <c r="D124" s="25">
        <f t="shared" si="31"/>
        <v>635.53336531208504</v>
      </c>
      <c r="E124" s="3">
        <f t="shared" si="24"/>
        <v>19.095009147701262</v>
      </c>
      <c r="F124" s="3">
        <f t="shared" si="25"/>
        <v>4997419.1822859058</v>
      </c>
      <c r="G124" s="26">
        <f t="shared" si="32"/>
        <v>4997419.18</v>
      </c>
      <c r="I124" s="18">
        <f t="shared" si="28"/>
        <v>2545.7716606786234</v>
      </c>
      <c r="J124" s="18">
        <f t="shared" si="29"/>
        <v>142397.43</v>
      </c>
      <c r="K124" s="28">
        <f t="shared" si="33"/>
        <v>99.948383599999985</v>
      </c>
      <c r="L124" s="28">
        <f t="shared" si="34"/>
        <v>102.79633219999998</v>
      </c>
      <c r="M124" s="29">
        <f t="shared" si="35"/>
        <v>4997419.18</v>
      </c>
      <c r="N124" s="29">
        <f t="shared" si="36"/>
        <v>5139816.6099999985</v>
      </c>
    </row>
    <row r="125" spans="1:14" x14ac:dyDescent="0.15">
      <c r="A125" s="7">
        <f t="shared" si="26"/>
        <v>42869</v>
      </c>
      <c r="B125" s="10">
        <f t="shared" si="27"/>
        <v>4997419.1822859058</v>
      </c>
      <c r="C125" s="25">
        <f t="shared" si="30"/>
        <v>616.43835616438378</v>
      </c>
      <c r="D125" s="25">
        <f t="shared" si="31"/>
        <v>635.53579367787779</v>
      </c>
      <c r="E125" s="3">
        <f t="shared" si="24"/>
        <v>19.097437513494015</v>
      </c>
      <c r="F125" s="3">
        <f t="shared" si="25"/>
        <v>4997438.2797234189</v>
      </c>
      <c r="G125" s="26">
        <f t="shared" si="32"/>
        <v>4997438.28</v>
      </c>
      <c r="I125" s="18">
        <f t="shared" si="28"/>
        <v>2564.8690981921172</v>
      </c>
      <c r="J125" s="18">
        <f t="shared" si="29"/>
        <v>143013.87</v>
      </c>
      <c r="K125" s="28">
        <f t="shared" si="33"/>
        <v>99.948765600000002</v>
      </c>
      <c r="L125" s="28">
        <f t="shared" si="34"/>
        <v>102.809043</v>
      </c>
      <c r="M125" s="29">
        <f t="shared" si="35"/>
        <v>4997438.28</v>
      </c>
      <c r="N125" s="29">
        <f t="shared" si="36"/>
        <v>5140452.1500000004</v>
      </c>
    </row>
    <row r="126" spans="1:14" x14ac:dyDescent="0.15">
      <c r="A126" s="7">
        <f t="shared" si="26"/>
        <v>42870</v>
      </c>
      <c r="B126" s="10">
        <f t="shared" si="27"/>
        <v>4997438.2797234189</v>
      </c>
      <c r="C126" s="25">
        <f t="shared" si="30"/>
        <v>616.43835616438378</v>
      </c>
      <c r="D126" s="25">
        <f t="shared" si="31"/>
        <v>635.53822235249243</v>
      </c>
      <c r="E126" s="3">
        <f t="shared" si="24"/>
        <v>19.099866188108649</v>
      </c>
      <c r="F126" s="3">
        <f t="shared" si="25"/>
        <v>4997457.379589607</v>
      </c>
      <c r="G126" s="26">
        <f t="shared" si="32"/>
        <v>4997457.38</v>
      </c>
      <c r="I126" s="18">
        <f t="shared" si="28"/>
        <v>2583.9689643802258</v>
      </c>
      <c r="J126" s="18">
        <f t="shared" si="29"/>
        <v>143630.31</v>
      </c>
      <c r="K126" s="28">
        <f t="shared" si="33"/>
        <v>99.949147600000003</v>
      </c>
      <c r="L126" s="28">
        <f t="shared" si="34"/>
        <v>102.82175380000001</v>
      </c>
      <c r="M126" s="29">
        <f t="shared" si="35"/>
        <v>4997457.38</v>
      </c>
      <c r="N126" s="29">
        <f t="shared" si="36"/>
        <v>5141087.6900000004</v>
      </c>
    </row>
    <row r="127" spans="1:14" x14ac:dyDescent="0.15">
      <c r="A127" s="7">
        <f t="shared" si="26"/>
        <v>42871</v>
      </c>
      <c r="B127" s="10">
        <f t="shared" si="27"/>
        <v>4997457.379589607</v>
      </c>
      <c r="C127" s="25">
        <f t="shared" si="30"/>
        <v>616.43835616438378</v>
      </c>
      <c r="D127" s="25">
        <f t="shared" si="31"/>
        <v>635.54065133596862</v>
      </c>
      <c r="E127" s="3">
        <f t="shared" si="24"/>
        <v>19.102295171584842</v>
      </c>
      <c r="F127" s="3">
        <f t="shared" si="25"/>
        <v>4997476.4818847785</v>
      </c>
      <c r="G127" s="26">
        <f t="shared" si="32"/>
        <v>4997476.4800000004</v>
      </c>
      <c r="I127" s="18">
        <f t="shared" si="28"/>
        <v>2603.0712595518107</v>
      </c>
      <c r="J127" s="18">
        <f t="shared" si="29"/>
        <v>144246.75</v>
      </c>
      <c r="K127" s="28">
        <f t="shared" si="33"/>
        <v>99.949529600000005</v>
      </c>
      <c r="L127" s="28">
        <f t="shared" si="34"/>
        <v>102.8344646</v>
      </c>
      <c r="M127" s="29">
        <f t="shared" si="35"/>
        <v>4997476.4800000004</v>
      </c>
      <c r="N127" s="29">
        <f t="shared" si="36"/>
        <v>5141723.2300000004</v>
      </c>
    </row>
    <row r="128" spans="1:14" x14ac:dyDescent="0.15">
      <c r="A128" s="7">
        <f t="shared" si="26"/>
        <v>42872</v>
      </c>
      <c r="B128" s="10">
        <f t="shared" si="27"/>
        <v>4997476.4818847785</v>
      </c>
      <c r="C128" s="25">
        <f t="shared" si="30"/>
        <v>616.43835616438378</v>
      </c>
      <c r="D128" s="25">
        <f t="shared" si="31"/>
        <v>635.54308062834525</v>
      </c>
      <c r="E128" s="3">
        <f t="shared" si="24"/>
        <v>19.104724463961475</v>
      </c>
      <c r="F128" s="3">
        <f t="shared" si="25"/>
        <v>4997495.5866092425</v>
      </c>
      <c r="G128" s="26">
        <f t="shared" si="32"/>
        <v>4997495.59</v>
      </c>
      <c r="I128" s="18">
        <f t="shared" si="28"/>
        <v>2622.175984015772</v>
      </c>
      <c r="J128" s="18">
        <f t="shared" si="29"/>
        <v>144863.19</v>
      </c>
      <c r="K128" s="28">
        <f t="shared" si="33"/>
        <v>99.949911799999995</v>
      </c>
      <c r="L128" s="28">
        <f t="shared" si="34"/>
        <v>102.8471756</v>
      </c>
      <c r="M128" s="29">
        <f t="shared" si="35"/>
        <v>4997495.59</v>
      </c>
      <c r="N128" s="29">
        <f t="shared" si="36"/>
        <v>5142358.78</v>
      </c>
    </row>
    <row r="129" spans="1:14" x14ac:dyDescent="0.15">
      <c r="A129" s="7">
        <f t="shared" si="26"/>
        <v>42873</v>
      </c>
      <c r="B129" s="10">
        <f t="shared" si="27"/>
        <v>4997495.5866092425</v>
      </c>
      <c r="C129" s="25">
        <f t="shared" si="30"/>
        <v>616.43835616438378</v>
      </c>
      <c r="D129" s="25">
        <f t="shared" si="31"/>
        <v>635.545510229662</v>
      </c>
      <c r="E129" s="3">
        <f t="shared" si="24"/>
        <v>19.107154065278223</v>
      </c>
      <c r="F129" s="3">
        <f t="shared" si="25"/>
        <v>4997514.6937633082</v>
      </c>
      <c r="G129" s="26">
        <f t="shared" si="32"/>
        <v>4997514.6900000004</v>
      </c>
      <c r="I129" s="18">
        <f t="shared" si="28"/>
        <v>2641.2831380810503</v>
      </c>
      <c r="J129" s="18">
        <f t="shared" si="29"/>
        <v>145479.63</v>
      </c>
      <c r="K129" s="28">
        <f t="shared" si="33"/>
        <v>99.950293800000011</v>
      </c>
      <c r="L129" s="28">
        <f t="shared" si="34"/>
        <v>102.85988640000001</v>
      </c>
      <c r="M129" s="29">
        <f t="shared" si="35"/>
        <v>4997514.6900000004</v>
      </c>
      <c r="N129" s="29">
        <f t="shared" si="36"/>
        <v>5142994.32</v>
      </c>
    </row>
    <row r="130" spans="1:14" x14ac:dyDescent="0.15">
      <c r="A130" s="7">
        <f t="shared" si="26"/>
        <v>42874</v>
      </c>
      <c r="B130" s="10">
        <f t="shared" si="27"/>
        <v>4997514.6937633082</v>
      </c>
      <c r="C130" s="25">
        <f t="shared" si="30"/>
        <v>616.43835616438378</v>
      </c>
      <c r="D130" s="25">
        <f t="shared" si="31"/>
        <v>635.54794013995786</v>
      </c>
      <c r="E130" s="3">
        <f t="shared" si="24"/>
        <v>19.109583975574083</v>
      </c>
      <c r="F130" s="3">
        <f t="shared" si="25"/>
        <v>4997533.803347284</v>
      </c>
      <c r="G130" s="26">
        <f t="shared" si="32"/>
        <v>4997533.8</v>
      </c>
      <c r="I130" s="18">
        <f t="shared" si="28"/>
        <v>2660.3927220566243</v>
      </c>
      <c r="J130" s="18">
        <f t="shared" si="29"/>
        <v>146096.07</v>
      </c>
      <c r="K130" s="28">
        <f t="shared" si="33"/>
        <v>99.950675999999987</v>
      </c>
      <c r="L130" s="28">
        <f t="shared" si="34"/>
        <v>102.87259739999999</v>
      </c>
      <c r="M130" s="29">
        <f t="shared" si="35"/>
        <v>4997533.8</v>
      </c>
      <c r="N130" s="29">
        <f t="shared" si="36"/>
        <v>5143629.8699999992</v>
      </c>
    </row>
    <row r="131" spans="1:14" x14ac:dyDescent="0.15">
      <c r="A131" s="7">
        <f t="shared" si="26"/>
        <v>42875</v>
      </c>
      <c r="B131" s="10">
        <f t="shared" si="27"/>
        <v>4997533.803347284</v>
      </c>
      <c r="C131" s="25">
        <f t="shared" si="30"/>
        <v>616.43835616438378</v>
      </c>
      <c r="D131" s="25">
        <f t="shared" si="31"/>
        <v>635.55037035927228</v>
      </c>
      <c r="E131" s="3">
        <f t="shared" si="24"/>
        <v>19.112014194888502</v>
      </c>
      <c r="F131" s="3">
        <f t="shared" si="25"/>
        <v>4997552.9153614789</v>
      </c>
      <c r="G131" s="26">
        <f t="shared" si="32"/>
        <v>4997552.92</v>
      </c>
      <c r="I131" s="18">
        <f t="shared" si="28"/>
        <v>2679.5047362515129</v>
      </c>
      <c r="J131" s="18">
        <f t="shared" si="29"/>
        <v>146712.51</v>
      </c>
      <c r="K131" s="28">
        <f t="shared" si="33"/>
        <v>99.951058400000008</v>
      </c>
      <c r="L131" s="28">
        <f t="shared" si="34"/>
        <v>102.8853086</v>
      </c>
      <c r="M131" s="29">
        <f t="shared" si="35"/>
        <v>4997552.9200000009</v>
      </c>
      <c r="N131" s="29">
        <f t="shared" si="36"/>
        <v>5144265.43</v>
      </c>
    </row>
    <row r="132" spans="1:14" x14ac:dyDescent="0.15">
      <c r="A132" s="7">
        <f t="shared" si="26"/>
        <v>42876</v>
      </c>
      <c r="B132" s="10">
        <f t="shared" si="27"/>
        <v>4997552.9153614789</v>
      </c>
      <c r="C132" s="25">
        <f t="shared" si="30"/>
        <v>616.43835616438378</v>
      </c>
      <c r="D132" s="25">
        <f t="shared" si="31"/>
        <v>635.55280088764448</v>
      </c>
      <c r="E132" s="3">
        <f t="shared" si="24"/>
        <v>19.114444723260704</v>
      </c>
      <c r="F132" s="3">
        <f t="shared" si="25"/>
        <v>4997572.0298062023</v>
      </c>
      <c r="G132" s="26">
        <f t="shared" si="32"/>
        <v>4997572.03</v>
      </c>
      <c r="I132" s="18">
        <f t="shared" si="28"/>
        <v>2698.6191809747734</v>
      </c>
      <c r="J132" s="18">
        <f t="shared" si="29"/>
        <v>147328.95000000001</v>
      </c>
      <c r="K132" s="28">
        <f t="shared" si="33"/>
        <v>99.951440600000012</v>
      </c>
      <c r="L132" s="28">
        <f t="shared" si="34"/>
        <v>102.89801960000001</v>
      </c>
      <c r="M132" s="29">
        <f t="shared" si="35"/>
        <v>4997572.03</v>
      </c>
      <c r="N132" s="29">
        <f t="shared" si="36"/>
        <v>5144900.9800000004</v>
      </c>
    </row>
    <row r="133" spans="1:14" x14ac:dyDescent="0.15">
      <c r="A133" s="7">
        <f t="shared" si="26"/>
        <v>42877</v>
      </c>
      <c r="B133" s="10">
        <f t="shared" si="27"/>
        <v>4997572.0298062023</v>
      </c>
      <c r="C133" s="25">
        <f t="shared" si="30"/>
        <v>616.43835616438378</v>
      </c>
      <c r="D133" s="25">
        <f t="shared" si="31"/>
        <v>635.55523172511369</v>
      </c>
      <c r="E133" s="3">
        <f t="shared" si="24"/>
        <v>19.116875560729909</v>
      </c>
      <c r="F133" s="3">
        <f t="shared" si="25"/>
        <v>4997591.1466817632</v>
      </c>
      <c r="G133" s="26">
        <f t="shared" si="32"/>
        <v>4997591.1500000004</v>
      </c>
      <c r="I133" s="18">
        <f t="shared" si="28"/>
        <v>2717.7360565355034</v>
      </c>
      <c r="J133" s="18">
        <f t="shared" si="29"/>
        <v>147945.39000000001</v>
      </c>
      <c r="K133" s="28">
        <f t="shared" si="33"/>
        <v>99.951823000000005</v>
      </c>
      <c r="L133" s="28">
        <f t="shared" si="34"/>
        <v>102.91073080000001</v>
      </c>
      <c r="M133" s="29">
        <f t="shared" si="35"/>
        <v>4997591.1500000004</v>
      </c>
      <c r="N133" s="29">
        <f t="shared" si="36"/>
        <v>5145536.540000001</v>
      </c>
    </row>
    <row r="134" spans="1:14" x14ac:dyDescent="0.15">
      <c r="A134" s="7">
        <f t="shared" si="26"/>
        <v>42878</v>
      </c>
      <c r="B134" s="10">
        <f t="shared" si="27"/>
        <v>4997591.1466817632</v>
      </c>
      <c r="C134" s="25">
        <f t="shared" si="30"/>
        <v>616.43835616438378</v>
      </c>
      <c r="D134" s="25">
        <f t="shared" si="31"/>
        <v>635.55766287171946</v>
      </c>
      <c r="E134" s="3">
        <f t="shared" si="24"/>
        <v>19.119306707335681</v>
      </c>
      <c r="F134" s="3">
        <f t="shared" si="25"/>
        <v>4997610.265988471</v>
      </c>
      <c r="G134" s="26">
        <f t="shared" si="32"/>
        <v>4997610.2699999996</v>
      </c>
      <c r="I134" s="18">
        <f t="shared" si="28"/>
        <v>2736.8553632428393</v>
      </c>
      <c r="J134" s="18">
        <f t="shared" si="29"/>
        <v>148561.82999999999</v>
      </c>
      <c r="K134" s="28">
        <f t="shared" si="33"/>
        <v>99.952205399999997</v>
      </c>
      <c r="L134" s="28">
        <f t="shared" si="34"/>
        <v>102.92344199999999</v>
      </c>
      <c r="M134" s="29">
        <f t="shared" si="35"/>
        <v>4997610.2699999996</v>
      </c>
      <c r="N134" s="29">
        <f t="shared" si="36"/>
        <v>5146172.0999999996</v>
      </c>
    </row>
    <row r="135" spans="1:14" x14ac:dyDescent="0.15">
      <c r="A135" s="7">
        <f t="shared" si="26"/>
        <v>42879</v>
      </c>
      <c r="B135" s="10">
        <f t="shared" si="27"/>
        <v>4997610.265988471</v>
      </c>
      <c r="C135" s="25">
        <f t="shared" si="30"/>
        <v>616.43835616438378</v>
      </c>
      <c r="D135" s="25">
        <f t="shared" si="31"/>
        <v>635.56009432750091</v>
      </c>
      <c r="E135" s="3">
        <f t="shared" si="24"/>
        <v>19.121738163117129</v>
      </c>
      <c r="F135" s="3">
        <f t="shared" si="25"/>
        <v>4997629.3877266338</v>
      </c>
      <c r="G135" s="26">
        <f t="shared" si="32"/>
        <v>4997629.3899999997</v>
      </c>
      <c r="I135" s="18">
        <f t="shared" si="28"/>
        <v>2755.9771014059565</v>
      </c>
      <c r="J135" s="18">
        <f t="shared" si="29"/>
        <v>149178.26999999999</v>
      </c>
      <c r="K135" s="28">
        <f t="shared" si="33"/>
        <v>99.952587799999989</v>
      </c>
      <c r="L135" s="28">
        <f t="shared" si="34"/>
        <v>102.93615319999999</v>
      </c>
      <c r="M135" s="29">
        <f t="shared" si="35"/>
        <v>4997629.3899999997</v>
      </c>
      <c r="N135" s="29">
        <f t="shared" si="36"/>
        <v>5146807.6599999992</v>
      </c>
    </row>
    <row r="136" spans="1:14" x14ac:dyDescent="0.15">
      <c r="A136" s="7">
        <f t="shared" si="26"/>
        <v>42880</v>
      </c>
      <c r="B136" s="10">
        <f t="shared" si="27"/>
        <v>4997629.3877266338</v>
      </c>
      <c r="C136" s="25">
        <f t="shared" si="30"/>
        <v>616.43835616438378</v>
      </c>
      <c r="D136" s="25">
        <f t="shared" si="31"/>
        <v>635.56252609249725</v>
      </c>
      <c r="E136" s="3">
        <f t="shared" si="24"/>
        <v>19.124169928113474</v>
      </c>
      <c r="F136" s="3">
        <f t="shared" si="25"/>
        <v>4997648.5118965618</v>
      </c>
      <c r="G136" s="26">
        <f t="shared" si="32"/>
        <v>4997648.51</v>
      </c>
      <c r="I136" s="18">
        <f t="shared" si="28"/>
        <v>2775.1012713340701</v>
      </c>
      <c r="J136" s="18">
        <f t="shared" si="29"/>
        <v>149794.71</v>
      </c>
      <c r="K136" s="28">
        <f t="shared" si="33"/>
        <v>99.952970199999996</v>
      </c>
      <c r="L136" s="28">
        <f t="shared" si="34"/>
        <v>102.94886439999999</v>
      </c>
      <c r="M136" s="29">
        <f t="shared" si="35"/>
        <v>4997648.51</v>
      </c>
      <c r="N136" s="29">
        <f t="shared" si="36"/>
        <v>5147443.22</v>
      </c>
    </row>
    <row r="137" spans="1:14" x14ac:dyDescent="0.15">
      <c r="A137" s="7">
        <f t="shared" si="26"/>
        <v>42881</v>
      </c>
      <c r="B137" s="10">
        <f t="shared" si="27"/>
        <v>4997648.5118965618</v>
      </c>
      <c r="C137" s="25">
        <f t="shared" si="30"/>
        <v>616.43835616438378</v>
      </c>
      <c r="D137" s="25">
        <f t="shared" si="31"/>
        <v>635.56495816674806</v>
      </c>
      <c r="E137" s="3">
        <f t="shared" si="24"/>
        <v>19.12660200236428</v>
      </c>
      <c r="F137" s="3">
        <f t="shared" si="25"/>
        <v>4997667.6384985643</v>
      </c>
      <c r="G137" s="26">
        <f t="shared" si="32"/>
        <v>4997667.6399999997</v>
      </c>
      <c r="I137" s="18">
        <f t="shared" si="28"/>
        <v>2794.2278733364346</v>
      </c>
      <c r="J137" s="18">
        <f t="shared" si="29"/>
        <v>150411.15</v>
      </c>
      <c r="K137" s="28">
        <f t="shared" si="33"/>
        <v>99.95335279999999</v>
      </c>
      <c r="L137" s="28">
        <f t="shared" si="34"/>
        <v>102.96157579999999</v>
      </c>
      <c r="M137" s="29">
        <f t="shared" si="35"/>
        <v>4997667.6399999997</v>
      </c>
      <c r="N137" s="29">
        <f t="shared" si="36"/>
        <v>5148078.7899999991</v>
      </c>
    </row>
    <row r="138" spans="1:14" x14ac:dyDescent="0.15">
      <c r="A138" s="7">
        <f t="shared" si="26"/>
        <v>42882</v>
      </c>
      <c r="B138" s="10">
        <f t="shared" si="27"/>
        <v>4997667.6384985643</v>
      </c>
      <c r="C138" s="25">
        <f t="shared" si="30"/>
        <v>616.43835616438378</v>
      </c>
      <c r="D138" s="25">
        <f t="shared" si="31"/>
        <v>635.56739055029254</v>
      </c>
      <c r="E138" s="3">
        <f t="shared" si="24"/>
        <v>19.129034385908767</v>
      </c>
      <c r="F138" s="3">
        <f t="shared" si="25"/>
        <v>4997686.7675329503</v>
      </c>
      <c r="G138" s="26">
        <f t="shared" si="32"/>
        <v>4997686.7699999996</v>
      </c>
      <c r="I138" s="18">
        <f t="shared" si="28"/>
        <v>2813.3569077223433</v>
      </c>
      <c r="J138" s="18">
        <f t="shared" si="29"/>
        <v>151027.59</v>
      </c>
      <c r="K138" s="28">
        <f t="shared" si="33"/>
        <v>99.953735399999985</v>
      </c>
      <c r="L138" s="28">
        <f t="shared" si="34"/>
        <v>102.97428719999999</v>
      </c>
      <c r="M138" s="29">
        <f t="shared" si="35"/>
        <v>4997686.7699999996</v>
      </c>
      <c r="N138" s="29">
        <f t="shared" si="36"/>
        <v>5148714.3599999994</v>
      </c>
    </row>
    <row r="139" spans="1:14" x14ac:dyDescent="0.15">
      <c r="A139" s="7">
        <f t="shared" si="26"/>
        <v>42883</v>
      </c>
      <c r="B139" s="10">
        <f t="shared" si="27"/>
        <v>4997686.7675329503</v>
      </c>
      <c r="C139" s="25">
        <f t="shared" si="30"/>
        <v>616.43835616438378</v>
      </c>
      <c r="D139" s="25">
        <f t="shared" si="31"/>
        <v>635.56982324317005</v>
      </c>
      <c r="E139" s="3">
        <f t="shared" si="24"/>
        <v>19.131467078786272</v>
      </c>
      <c r="F139" s="3">
        <f t="shared" si="25"/>
        <v>4997705.8990000291</v>
      </c>
      <c r="G139" s="26">
        <f t="shared" si="32"/>
        <v>4997705.9000000004</v>
      </c>
      <c r="I139" s="18">
        <f t="shared" si="28"/>
        <v>2832.4883748011298</v>
      </c>
      <c r="J139" s="18">
        <f t="shared" si="29"/>
        <v>151644.03</v>
      </c>
      <c r="K139" s="28">
        <f t="shared" si="33"/>
        <v>99.954118000000008</v>
      </c>
      <c r="L139" s="28">
        <f t="shared" si="34"/>
        <v>102.98699860000001</v>
      </c>
      <c r="M139" s="29">
        <f t="shared" si="35"/>
        <v>4997705.9000000004</v>
      </c>
      <c r="N139" s="29">
        <f t="shared" si="36"/>
        <v>5149349.9300000006</v>
      </c>
    </row>
    <row r="140" spans="1:14" x14ac:dyDescent="0.15">
      <c r="A140" s="7">
        <f t="shared" si="26"/>
        <v>42884</v>
      </c>
      <c r="B140" s="10">
        <f t="shared" si="27"/>
        <v>4997705.8990000291</v>
      </c>
      <c r="C140" s="25">
        <f t="shared" si="30"/>
        <v>616.43835616438378</v>
      </c>
      <c r="D140" s="25">
        <f t="shared" si="31"/>
        <v>635.57225624542002</v>
      </c>
      <c r="E140" s="3">
        <f t="shared" ref="E140:E203" si="37">D140-C140</f>
        <v>19.133900081036245</v>
      </c>
      <c r="F140" s="3">
        <f t="shared" ref="F140:F203" si="38">B140+E140</f>
        <v>4997725.0329001099</v>
      </c>
      <c r="G140" s="26">
        <f t="shared" si="32"/>
        <v>4997725.03</v>
      </c>
      <c r="I140" s="18">
        <f t="shared" si="28"/>
        <v>2851.622274882166</v>
      </c>
      <c r="J140" s="18">
        <f t="shared" si="29"/>
        <v>152260.47</v>
      </c>
      <c r="K140" s="28">
        <f t="shared" si="33"/>
        <v>99.954500600000003</v>
      </c>
      <c r="L140" s="28">
        <f t="shared" si="34"/>
        <v>102.99971000000001</v>
      </c>
      <c r="M140" s="29">
        <f t="shared" si="35"/>
        <v>4997725.03</v>
      </c>
      <c r="N140" s="29">
        <f t="shared" si="36"/>
        <v>5149985.5000000009</v>
      </c>
    </row>
    <row r="141" spans="1:14" x14ac:dyDescent="0.15">
      <c r="A141" s="7">
        <f t="shared" ref="A141:A204" si="39">A140+1</f>
        <v>42885</v>
      </c>
      <c r="B141" s="10">
        <f t="shared" ref="B141:B204" si="40">F140</f>
        <v>4997725.0329001099</v>
      </c>
      <c r="C141" s="25">
        <f t="shared" si="30"/>
        <v>616.43835616438378</v>
      </c>
      <c r="D141" s="25">
        <f t="shared" si="31"/>
        <v>635.57468955708157</v>
      </c>
      <c r="E141" s="3">
        <f t="shared" si="37"/>
        <v>19.136333392697793</v>
      </c>
      <c r="F141" s="3">
        <f t="shared" si="38"/>
        <v>4997744.1692335028</v>
      </c>
      <c r="G141" s="26">
        <f t="shared" si="32"/>
        <v>4997744.17</v>
      </c>
      <c r="I141" s="18">
        <f t="shared" ref="I141:I204" si="41">E141+I140</f>
        <v>2870.7586082748639</v>
      </c>
      <c r="J141" s="18">
        <f t="shared" ref="J141:J204" si="42">ROUND(C141+J140,2)</f>
        <v>152876.91</v>
      </c>
      <c r="K141" s="28">
        <f t="shared" si="33"/>
        <v>99.9548834</v>
      </c>
      <c r="L141" s="28">
        <f t="shared" si="34"/>
        <v>103.0124216</v>
      </c>
      <c r="M141" s="29">
        <f t="shared" si="35"/>
        <v>4997744.17</v>
      </c>
      <c r="N141" s="29">
        <f t="shared" si="36"/>
        <v>5150621.08</v>
      </c>
    </row>
    <row r="142" spans="1:14" x14ac:dyDescent="0.15">
      <c r="A142" s="7">
        <f t="shared" si="39"/>
        <v>42886</v>
      </c>
      <c r="B142" s="10">
        <f t="shared" si="40"/>
        <v>4997744.1692335028</v>
      </c>
      <c r="C142" s="25">
        <f t="shared" si="30"/>
        <v>616.43835616438378</v>
      </c>
      <c r="D142" s="25">
        <f t="shared" si="31"/>
        <v>635.57712317819426</v>
      </c>
      <c r="E142" s="3">
        <f t="shared" si="37"/>
        <v>19.13876701381048</v>
      </c>
      <c r="F142" s="3">
        <f t="shared" si="38"/>
        <v>4997763.3080005171</v>
      </c>
      <c r="G142" s="26">
        <f t="shared" si="32"/>
        <v>4997763.3099999996</v>
      </c>
      <c r="I142" s="18">
        <f t="shared" si="41"/>
        <v>2889.8973752886745</v>
      </c>
      <c r="J142" s="18">
        <f t="shared" si="42"/>
        <v>153493.35</v>
      </c>
      <c r="K142" s="28">
        <f t="shared" si="33"/>
        <v>99.955266199999997</v>
      </c>
      <c r="L142" s="28">
        <f t="shared" si="34"/>
        <v>103.0251332</v>
      </c>
      <c r="M142" s="29">
        <f t="shared" si="35"/>
        <v>4997763.3099999996</v>
      </c>
      <c r="N142" s="29">
        <f t="shared" si="36"/>
        <v>5151256.66</v>
      </c>
    </row>
    <row r="143" spans="1:14" x14ac:dyDescent="0.15">
      <c r="A143" s="7">
        <f t="shared" si="39"/>
        <v>42887</v>
      </c>
      <c r="B143" s="10">
        <f t="shared" si="40"/>
        <v>4997763.3080005171</v>
      </c>
      <c r="C143" s="25">
        <f t="shared" si="30"/>
        <v>616.43835616438378</v>
      </c>
      <c r="D143" s="25">
        <f t="shared" si="31"/>
        <v>635.57955710879742</v>
      </c>
      <c r="E143" s="3">
        <f t="shared" si="37"/>
        <v>19.14120094441364</v>
      </c>
      <c r="F143" s="3">
        <f t="shared" si="38"/>
        <v>4997782.4492014619</v>
      </c>
      <c r="G143" s="26">
        <f t="shared" si="32"/>
        <v>4997782.45</v>
      </c>
      <c r="I143" s="18">
        <f t="shared" si="41"/>
        <v>2909.038576233088</v>
      </c>
      <c r="J143" s="18">
        <f t="shared" si="42"/>
        <v>154109.79</v>
      </c>
      <c r="K143" s="28">
        <f t="shared" si="33"/>
        <v>99.955649000000008</v>
      </c>
      <c r="L143" s="28">
        <f t="shared" si="34"/>
        <v>103.0378448</v>
      </c>
      <c r="M143" s="29">
        <f t="shared" si="35"/>
        <v>4997782.45</v>
      </c>
      <c r="N143" s="29">
        <f t="shared" si="36"/>
        <v>5151892.24</v>
      </c>
    </row>
    <row r="144" spans="1:14" x14ac:dyDescent="0.15">
      <c r="A144" s="7">
        <f t="shared" si="39"/>
        <v>42888</v>
      </c>
      <c r="B144" s="10">
        <f t="shared" si="40"/>
        <v>4997782.4492014619</v>
      </c>
      <c r="C144" s="25">
        <f t="shared" si="30"/>
        <v>616.43835616438378</v>
      </c>
      <c r="D144" s="25">
        <f t="shared" si="31"/>
        <v>635.58199134893027</v>
      </c>
      <c r="E144" s="3">
        <f t="shared" si="37"/>
        <v>19.143635184546497</v>
      </c>
      <c r="F144" s="3">
        <f t="shared" si="38"/>
        <v>4997801.5928366464</v>
      </c>
      <c r="G144" s="26">
        <f t="shared" si="32"/>
        <v>4997801.59</v>
      </c>
      <c r="I144" s="18">
        <f t="shared" si="41"/>
        <v>2928.1822114176343</v>
      </c>
      <c r="J144" s="18">
        <f t="shared" si="42"/>
        <v>154726.23000000001</v>
      </c>
      <c r="K144" s="28">
        <f t="shared" si="33"/>
        <v>99.956031800000005</v>
      </c>
      <c r="L144" s="28">
        <f t="shared" si="34"/>
        <v>103.0505564</v>
      </c>
      <c r="M144" s="29">
        <f t="shared" si="35"/>
        <v>4997801.59</v>
      </c>
      <c r="N144" s="29">
        <f t="shared" si="36"/>
        <v>5152527.82</v>
      </c>
    </row>
    <row r="145" spans="1:14" x14ac:dyDescent="0.15">
      <c r="A145" s="7">
        <f t="shared" si="39"/>
        <v>42889</v>
      </c>
      <c r="B145" s="10">
        <f t="shared" si="40"/>
        <v>4997801.5928366464</v>
      </c>
      <c r="C145" s="25">
        <f t="shared" si="30"/>
        <v>616.43835616438378</v>
      </c>
      <c r="D145" s="25">
        <f t="shared" si="31"/>
        <v>635.58442589863228</v>
      </c>
      <c r="E145" s="3">
        <f t="shared" si="37"/>
        <v>19.146069734248499</v>
      </c>
      <c r="F145" s="3">
        <f t="shared" si="38"/>
        <v>4997820.7389063807</v>
      </c>
      <c r="G145" s="26">
        <f t="shared" si="32"/>
        <v>4997820.74</v>
      </c>
      <c r="I145" s="18">
        <f t="shared" si="41"/>
        <v>2947.3282811518829</v>
      </c>
      <c r="J145" s="18">
        <f t="shared" si="42"/>
        <v>155342.67000000001</v>
      </c>
      <c r="K145" s="28">
        <f t="shared" si="33"/>
        <v>99.956414800000005</v>
      </c>
      <c r="L145" s="28">
        <f t="shared" si="34"/>
        <v>103.06326820000001</v>
      </c>
      <c r="M145" s="29">
        <f t="shared" si="35"/>
        <v>4997820.74</v>
      </c>
      <c r="N145" s="29">
        <f t="shared" si="36"/>
        <v>5153163.41</v>
      </c>
    </row>
    <row r="146" spans="1:14" x14ac:dyDescent="0.15">
      <c r="A146" s="7">
        <f t="shared" si="39"/>
        <v>42890</v>
      </c>
      <c r="B146" s="10">
        <f t="shared" si="40"/>
        <v>4997820.7389063807</v>
      </c>
      <c r="C146" s="25">
        <f t="shared" si="30"/>
        <v>616.43835616438378</v>
      </c>
      <c r="D146" s="25">
        <f t="shared" si="31"/>
        <v>635.58686075794276</v>
      </c>
      <c r="E146" s="3">
        <f t="shared" si="37"/>
        <v>19.148504593558982</v>
      </c>
      <c r="F146" s="3">
        <f t="shared" si="38"/>
        <v>4997839.8874109741</v>
      </c>
      <c r="G146" s="26">
        <f t="shared" si="32"/>
        <v>4997839.8899999997</v>
      </c>
      <c r="I146" s="18">
        <f t="shared" si="41"/>
        <v>2966.4767857454417</v>
      </c>
      <c r="J146" s="18">
        <f t="shared" si="42"/>
        <v>155959.10999999999</v>
      </c>
      <c r="K146" s="28">
        <f t="shared" si="33"/>
        <v>99.956797800000004</v>
      </c>
      <c r="L146" s="28">
        <f t="shared" si="34"/>
        <v>103.07598</v>
      </c>
      <c r="M146" s="29">
        <f t="shared" si="35"/>
        <v>4997839.8899999997</v>
      </c>
      <c r="N146" s="29">
        <f t="shared" si="36"/>
        <v>5153799</v>
      </c>
    </row>
    <row r="147" spans="1:14" x14ac:dyDescent="0.15">
      <c r="A147" s="7">
        <f t="shared" si="39"/>
        <v>42891</v>
      </c>
      <c r="B147" s="10">
        <f t="shared" si="40"/>
        <v>4997839.8874109741</v>
      </c>
      <c r="C147" s="25">
        <f t="shared" si="30"/>
        <v>616.43835616438378</v>
      </c>
      <c r="D147" s="25">
        <f t="shared" si="31"/>
        <v>635.58929592690106</v>
      </c>
      <c r="E147" s="3">
        <f t="shared" si="37"/>
        <v>19.150939762517282</v>
      </c>
      <c r="F147" s="3">
        <f t="shared" si="38"/>
        <v>4997859.0383507367</v>
      </c>
      <c r="G147" s="26">
        <f t="shared" si="32"/>
        <v>4997859.04</v>
      </c>
      <c r="I147" s="18">
        <f t="shared" si="41"/>
        <v>2985.627725507959</v>
      </c>
      <c r="J147" s="18">
        <f t="shared" si="42"/>
        <v>156575.54999999999</v>
      </c>
      <c r="K147" s="28">
        <f t="shared" si="33"/>
        <v>99.957180800000003</v>
      </c>
      <c r="L147" s="28">
        <f t="shared" si="34"/>
        <v>103.08869180000001</v>
      </c>
      <c r="M147" s="29">
        <f t="shared" si="35"/>
        <v>4997859.04</v>
      </c>
      <c r="N147" s="29">
        <f t="shared" si="36"/>
        <v>5154434.5900000008</v>
      </c>
    </row>
    <row r="148" spans="1:14" x14ac:dyDescent="0.15">
      <c r="A148" s="7">
        <f t="shared" si="39"/>
        <v>42892</v>
      </c>
      <c r="B148" s="10">
        <f t="shared" si="40"/>
        <v>4997859.0383507367</v>
      </c>
      <c r="C148" s="25">
        <f t="shared" si="30"/>
        <v>616.43835616438378</v>
      </c>
      <c r="D148" s="25">
        <f t="shared" si="31"/>
        <v>635.59173140554674</v>
      </c>
      <c r="E148" s="3">
        <f t="shared" si="37"/>
        <v>19.153375241162962</v>
      </c>
      <c r="F148" s="3">
        <f t="shared" si="38"/>
        <v>4997878.1917259777</v>
      </c>
      <c r="G148" s="26">
        <f t="shared" si="32"/>
        <v>4997878.1900000004</v>
      </c>
      <c r="I148" s="18">
        <f t="shared" si="41"/>
        <v>3004.7811007491218</v>
      </c>
      <c r="J148" s="18">
        <f t="shared" si="42"/>
        <v>157191.99</v>
      </c>
      <c r="K148" s="28">
        <f t="shared" si="33"/>
        <v>99.957563800000003</v>
      </c>
      <c r="L148" s="28">
        <f t="shared" si="34"/>
        <v>103.1014036</v>
      </c>
      <c r="M148" s="29">
        <f t="shared" si="35"/>
        <v>4997878.1900000004</v>
      </c>
      <c r="N148" s="29">
        <f t="shared" si="36"/>
        <v>5155070.18</v>
      </c>
    </row>
    <row r="149" spans="1:14" x14ac:dyDescent="0.15">
      <c r="A149" s="7">
        <f t="shared" si="39"/>
        <v>42893</v>
      </c>
      <c r="B149" s="10">
        <f t="shared" si="40"/>
        <v>4997878.1917259777</v>
      </c>
      <c r="C149" s="25">
        <f t="shared" ref="C149:C212" si="43">$N$4*$H$9/100</f>
        <v>616.43835616438378</v>
      </c>
      <c r="D149" s="25">
        <f t="shared" ref="D149:D212" si="44">B149*$C$8</f>
        <v>635.59416719391891</v>
      </c>
      <c r="E149" s="3">
        <f t="shared" si="37"/>
        <v>19.15581102953513</v>
      </c>
      <c r="F149" s="3">
        <f t="shared" si="38"/>
        <v>4997897.3475370072</v>
      </c>
      <c r="G149" s="26">
        <f t="shared" ref="G149:G212" si="45">ROUND(B149+B149*$C$8-C149,2)</f>
        <v>4997897.3499999996</v>
      </c>
      <c r="I149" s="18">
        <f t="shared" si="41"/>
        <v>3023.9369117786568</v>
      </c>
      <c r="J149" s="18">
        <f t="shared" si="42"/>
        <v>157808.43</v>
      </c>
      <c r="K149" s="28">
        <f t="shared" ref="K149:K212" si="46">G149/$H$9*100</f>
        <v>99.95794699999999</v>
      </c>
      <c r="L149" s="28">
        <f t="shared" ref="L149:L212" si="47">K149+J149/$H$9*100</f>
        <v>103.11411559999999</v>
      </c>
      <c r="M149" s="29">
        <f t="shared" ref="M149:M212" si="48">K149*$H$9/100</f>
        <v>4997897.3499999996</v>
      </c>
      <c r="N149" s="29">
        <f t="shared" ref="N149:N212" si="49">L149*$H$9/100</f>
        <v>5155705.7799999993</v>
      </c>
    </row>
    <row r="150" spans="1:14" x14ac:dyDescent="0.15">
      <c r="A150" s="7">
        <f t="shared" si="39"/>
        <v>42894</v>
      </c>
      <c r="B150" s="10">
        <f t="shared" si="40"/>
        <v>4997897.3475370072</v>
      </c>
      <c r="C150" s="25">
        <f t="shared" si="43"/>
        <v>616.43835616438378</v>
      </c>
      <c r="D150" s="25">
        <f t="shared" si="44"/>
        <v>635.59660329205724</v>
      </c>
      <c r="E150" s="3">
        <f t="shared" si="37"/>
        <v>19.158247127673462</v>
      </c>
      <c r="F150" s="3">
        <f t="shared" si="38"/>
        <v>4997916.5057841353</v>
      </c>
      <c r="G150" s="26">
        <f t="shared" si="45"/>
        <v>4997916.51</v>
      </c>
      <c r="I150" s="18">
        <f t="shared" si="41"/>
        <v>3043.0951589063302</v>
      </c>
      <c r="J150" s="18">
        <f t="shared" si="42"/>
        <v>158424.87</v>
      </c>
      <c r="K150" s="28">
        <f t="shared" si="46"/>
        <v>99.958330200000006</v>
      </c>
      <c r="L150" s="28">
        <f t="shared" si="47"/>
        <v>103.12682760000001</v>
      </c>
      <c r="M150" s="29">
        <f t="shared" si="48"/>
        <v>4997916.5100000007</v>
      </c>
      <c r="N150" s="29">
        <f t="shared" si="49"/>
        <v>5156341.3800000008</v>
      </c>
    </row>
    <row r="151" spans="1:14" x14ac:dyDescent="0.15">
      <c r="A151" s="7">
        <f t="shared" si="39"/>
        <v>42895</v>
      </c>
      <c r="B151" s="10">
        <f t="shared" si="40"/>
        <v>4997916.5057841353</v>
      </c>
      <c r="C151" s="25">
        <f t="shared" si="43"/>
        <v>616.43835616438378</v>
      </c>
      <c r="D151" s="25">
        <f t="shared" si="44"/>
        <v>635.59903970000096</v>
      </c>
      <c r="E151" s="3">
        <f t="shared" si="37"/>
        <v>19.160683535617181</v>
      </c>
      <c r="F151" s="3">
        <f t="shared" si="38"/>
        <v>4997935.6664676713</v>
      </c>
      <c r="G151" s="26">
        <f t="shared" si="45"/>
        <v>4997935.67</v>
      </c>
      <c r="I151" s="18">
        <f t="shared" si="41"/>
        <v>3062.2558424419476</v>
      </c>
      <c r="J151" s="18">
        <f t="shared" si="42"/>
        <v>159041.31</v>
      </c>
      <c r="K151" s="28">
        <f t="shared" si="46"/>
        <v>99.958713399999993</v>
      </c>
      <c r="L151" s="28">
        <f t="shared" si="47"/>
        <v>103.13953959999999</v>
      </c>
      <c r="M151" s="29">
        <f t="shared" si="48"/>
        <v>4997935.669999999</v>
      </c>
      <c r="N151" s="29">
        <f t="shared" si="49"/>
        <v>5156976.9799999995</v>
      </c>
    </row>
    <row r="152" spans="1:14" x14ac:dyDescent="0.15">
      <c r="A152" s="7">
        <f t="shared" si="39"/>
        <v>42896</v>
      </c>
      <c r="B152" s="10">
        <f t="shared" si="40"/>
        <v>4997935.6664676713</v>
      </c>
      <c r="C152" s="25">
        <f t="shared" si="43"/>
        <v>616.43835616438378</v>
      </c>
      <c r="D152" s="25">
        <f t="shared" si="44"/>
        <v>635.60147641778951</v>
      </c>
      <c r="E152" s="3">
        <f t="shared" si="37"/>
        <v>19.163120253405737</v>
      </c>
      <c r="F152" s="3">
        <f t="shared" si="38"/>
        <v>4997954.8295879243</v>
      </c>
      <c r="G152" s="26">
        <f t="shared" si="45"/>
        <v>4997954.83</v>
      </c>
      <c r="I152" s="18">
        <f t="shared" si="41"/>
        <v>3081.4189626953535</v>
      </c>
      <c r="J152" s="18">
        <f t="shared" si="42"/>
        <v>159657.75</v>
      </c>
      <c r="K152" s="28">
        <f t="shared" si="46"/>
        <v>99.959096599999995</v>
      </c>
      <c r="L152" s="28">
        <f t="shared" si="47"/>
        <v>103.1522516</v>
      </c>
      <c r="M152" s="29">
        <f t="shared" si="48"/>
        <v>4997954.83</v>
      </c>
      <c r="N152" s="29">
        <f t="shared" si="49"/>
        <v>5157612.58</v>
      </c>
    </row>
    <row r="153" spans="1:14" x14ac:dyDescent="0.15">
      <c r="A153" s="7">
        <f t="shared" si="39"/>
        <v>42897</v>
      </c>
      <c r="B153" s="10">
        <f t="shared" si="40"/>
        <v>4997954.8295879243</v>
      </c>
      <c r="C153" s="25">
        <f t="shared" si="43"/>
        <v>616.43835616438378</v>
      </c>
      <c r="D153" s="25">
        <f t="shared" si="44"/>
        <v>635.60391344546224</v>
      </c>
      <c r="E153" s="3">
        <f t="shared" si="37"/>
        <v>19.165557281078463</v>
      </c>
      <c r="F153" s="3">
        <f t="shared" si="38"/>
        <v>4997973.9951452054</v>
      </c>
      <c r="G153" s="26">
        <f t="shared" si="45"/>
        <v>4997974</v>
      </c>
      <c r="I153" s="18">
        <f t="shared" si="41"/>
        <v>3100.5845199764317</v>
      </c>
      <c r="J153" s="18">
        <f t="shared" si="42"/>
        <v>160274.19</v>
      </c>
      <c r="K153" s="28">
        <f t="shared" si="46"/>
        <v>99.959479999999999</v>
      </c>
      <c r="L153" s="28">
        <f t="shared" si="47"/>
        <v>103.1649638</v>
      </c>
      <c r="M153" s="29">
        <f t="shared" si="48"/>
        <v>4997974</v>
      </c>
      <c r="N153" s="29">
        <f t="shared" si="49"/>
        <v>5158248.1900000004</v>
      </c>
    </row>
    <row r="154" spans="1:14" x14ac:dyDescent="0.15">
      <c r="A154" s="7">
        <f t="shared" si="39"/>
        <v>42898</v>
      </c>
      <c r="B154" s="10">
        <f t="shared" si="40"/>
        <v>4997973.9951452054</v>
      </c>
      <c r="C154" s="25">
        <f t="shared" si="43"/>
        <v>616.43835616438378</v>
      </c>
      <c r="D154" s="25">
        <f t="shared" si="44"/>
        <v>635.6063507830587</v>
      </c>
      <c r="E154" s="3">
        <f t="shared" si="37"/>
        <v>19.167994618674925</v>
      </c>
      <c r="F154" s="3">
        <f t="shared" si="38"/>
        <v>4997993.1631398238</v>
      </c>
      <c r="G154" s="26">
        <f t="shared" si="45"/>
        <v>4997993.16</v>
      </c>
      <c r="I154" s="18">
        <f t="shared" si="41"/>
        <v>3119.7525145951067</v>
      </c>
      <c r="J154" s="18">
        <f t="shared" si="42"/>
        <v>160890.63</v>
      </c>
      <c r="K154" s="28">
        <f t="shared" si="46"/>
        <v>99.959863200000001</v>
      </c>
      <c r="L154" s="28">
        <f t="shared" si="47"/>
        <v>103.1776758</v>
      </c>
      <c r="M154" s="29">
        <f t="shared" si="48"/>
        <v>4997993.16</v>
      </c>
      <c r="N154" s="29">
        <f t="shared" si="49"/>
        <v>5158883.79</v>
      </c>
    </row>
    <row r="155" spans="1:14" x14ac:dyDescent="0.15">
      <c r="A155" s="7">
        <f t="shared" si="39"/>
        <v>42899</v>
      </c>
      <c r="B155" s="10">
        <f t="shared" si="40"/>
        <v>4997993.1631398238</v>
      </c>
      <c r="C155" s="25">
        <f t="shared" si="43"/>
        <v>616.43835616438378</v>
      </c>
      <c r="D155" s="25">
        <f t="shared" si="44"/>
        <v>635.60878843061812</v>
      </c>
      <c r="E155" s="3">
        <f t="shared" si="37"/>
        <v>19.170432266234343</v>
      </c>
      <c r="F155" s="3">
        <f t="shared" si="38"/>
        <v>4998012.3335720897</v>
      </c>
      <c r="G155" s="26">
        <f t="shared" si="45"/>
        <v>4998012.33</v>
      </c>
      <c r="I155" s="18">
        <f t="shared" si="41"/>
        <v>3138.9229468613412</v>
      </c>
      <c r="J155" s="18">
        <f t="shared" si="42"/>
        <v>161507.07</v>
      </c>
      <c r="K155" s="28">
        <f t="shared" si="46"/>
        <v>99.960246600000005</v>
      </c>
      <c r="L155" s="28">
        <f t="shared" si="47"/>
        <v>103.190388</v>
      </c>
      <c r="M155" s="29">
        <f t="shared" si="48"/>
        <v>4998012.33</v>
      </c>
      <c r="N155" s="29">
        <f t="shared" si="49"/>
        <v>5159519.4000000004</v>
      </c>
    </row>
    <row r="156" spans="1:14" x14ac:dyDescent="0.15">
      <c r="A156" s="7">
        <f t="shared" si="39"/>
        <v>42900</v>
      </c>
      <c r="B156" s="10">
        <f t="shared" si="40"/>
        <v>4998012.3335720897</v>
      </c>
      <c r="C156" s="25">
        <f t="shared" si="43"/>
        <v>616.43835616438378</v>
      </c>
      <c r="D156" s="25">
        <f t="shared" si="44"/>
        <v>635.61122638817994</v>
      </c>
      <c r="E156" s="3">
        <f t="shared" si="37"/>
        <v>19.172870223796167</v>
      </c>
      <c r="F156" s="3">
        <f t="shared" si="38"/>
        <v>4998031.5064423131</v>
      </c>
      <c r="G156" s="26">
        <f t="shared" si="45"/>
        <v>4998031.51</v>
      </c>
      <c r="I156" s="18">
        <f t="shared" si="41"/>
        <v>3158.0958170851372</v>
      </c>
      <c r="J156" s="18">
        <f t="shared" si="42"/>
        <v>162123.51</v>
      </c>
      <c r="K156" s="28">
        <f t="shared" si="46"/>
        <v>99.960630199999997</v>
      </c>
      <c r="L156" s="28">
        <f t="shared" si="47"/>
        <v>103.2031004</v>
      </c>
      <c r="M156" s="29">
        <f t="shared" si="48"/>
        <v>4998031.51</v>
      </c>
      <c r="N156" s="29">
        <f t="shared" si="49"/>
        <v>5160155.0199999996</v>
      </c>
    </row>
    <row r="157" spans="1:14" x14ac:dyDescent="0.15">
      <c r="A157" s="7">
        <f t="shared" si="39"/>
        <v>42901</v>
      </c>
      <c r="B157" s="10">
        <f t="shared" si="40"/>
        <v>4998031.5064423131</v>
      </c>
      <c r="C157" s="25">
        <f t="shared" si="43"/>
        <v>616.43835616438378</v>
      </c>
      <c r="D157" s="25">
        <f t="shared" si="44"/>
        <v>635.61366465578362</v>
      </c>
      <c r="E157" s="3">
        <f t="shared" si="37"/>
        <v>19.175308491399846</v>
      </c>
      <c r="F157" s="3">
        <f t="shared" si="38"/>
        <v>4998050.6817508042</v>
      </c>
      <c r="G157" s="26">
        <f t="shared" si="45"/>
        <v>4998050.68</v>
      </c>
      <c r="I157" s="18">
        <f t="shared" si="41"/>
        <v>3177.2711255765371</v>
      </c>
      <c r="J157" s="18">
        <f t="shared" si="42"/>
        <v>162739.95000000001</v>
      </c>
      <c r="K157" s="28">
        <f t="shared" si="46"/>
        <v>99.961013599999987</v>
      </c>
      <c r="L157" s="28">
        <f t="shared" si="47"/>
        <v>103.21581259999999</v>
      </c>
      <c r="M157" s="29">
        <f t="shared" si="48"/>
        <v>4998050.68</v>
      </c>
      <c r="N157" s="29">
        <f t="shared" si="49"/>
        <v>5160790.629999999</v>
      </c>
    </row>
    <row r="158" spans="1:14" x14ac:dyDescent="0.15">
      <c r="A158" s="7">
        <f t="shared" si="39"/>
        <v>42902</v>
      </c>
      <c r="B158" s="10">
        <f t="shared" si="40"/>
        <v>4998050.6817508042</v>
      </c>
      <c r="C158" s="25">
        <f t="shared" si="43"/>
        <v>616.43835616438378</v>
      </c>
      <c r="D158" s="25">
        <f t="shared" si="44"/>
        <v>635.61610323346872</v>
      </c>
      <c r="E158" s="3">
        <f t="shared" si="37"/>
        <v>19.177747069084944</v>
      </c>
      <c r="F158" s="3">
        <f t="shared" si="38"/>
        <v>4998069.8594978731</v>
      </c>
      <c r="G158" s="26">
        <f t="shared" si="45"/>
        <v>4998069.8600000003</v>
      </c>
      <c r="I158" s="18">
        <f t="shared" si="41"/>
        <v>3196.448872645622</v>
      </c>
      <c r="J158" s="18">
        <f t="shared" si="42"/>
        <v>163356.39000000001</v>
      </c>
      <c r="K158" s="28">
        <f t="shared" si="46"/>
        <v>99.961397200000008</v>
      </c>
      <c r="L158" s="28">
        <f t="shared" si="47"/>
        <v>103.228525</v>
      </c>
      <c r="M158" s="29">
        <f t="shared" si="48"/>
        <v>4998069.8600000003</v>
      </c>
      <c r="N158" s="29">
        <f t="shared" si="49"/>
        <v>5161426.25</v>
      </c>
    </row>
    <row r="159" spans="1:14" x14ac:dyDescent="0.15">
      <c r="A159" s="7">
        <f t="shared" si="39"/>
        <v>42903</v>
      </c>
      <c r="B159" s="10">
        <f t="shared" si="40"/>
        <v>4998069.8594978731</v>
      </c>
      <c r="C159" s="25">
        <f t="shared" si="43"/>
        <v>616.43835616438378</v>
      </c>
      <c r="D159" s="25">
        <f t="shared" si="44"/>
        <v>635.61854212127457</v>
      </c>
      <c r="E159" s="3">
        <f t="shared" si="37"/>
        <v>19.180185956890796</v>
      </c>
      <c r="F159" s="3">
        <f t="shared" si="38"/>
        <v>4998089.03968383</v>
      </c>
      <c r="G159" s="26">
        <f t="shared" si="45"/>
        <v>4998089.04</v>
      </c>
      <c r="I159" s="18">
        <f t="shared" si="41"/>
        <v>3215.6290586025129</v>
      </c>
      <c r="J159" s="18">
        <f t="shared" si="42"/>
        <v>163972.82999999999</v>
      </c>
      <c r="K159" s="28">
        <f t="shared" si="46"/>
        <v>99.9617808</v>
      </c>
      <c r="L159" s="28">
        <f t="shared" si="47"/>
        <v>103.2412374</v>
      </c>
      <c r="M159" s="29">
        <f t="shared" si="48"/>
        <v>4998089.04</v>
      </c>
      <c r="N159" s="29">
        <f t="shared" si="49"/>
        <v>5162061.87</v>
      </c>
    </row>
    <row r="160" spans="1:14" x14ac:dyDescent="0.15">
      <c r="A160" s="7">
        <f t="shared" si="39"/>
        <v>42904</v>
      </c>
      <c r="B160" s="10">
        <f t="shared" si="40"/>
        <v>4998089.03968383</v>
      </c>
      <c r="C160" s="25">
        <f t="shared" si="43"/>
        <v>616.43835616438378</v>
      </c>
      <c r="D160" s="25">
        <f t="shared" si="44"/>
        <v>635.62098131924063</v>
      </c>
      <c r="E160" s="3">
        <f t="shared" si="37"/>
        <v>19.182625154856851</v>
      </c>
      <c r="F160" s="3">
        <f t="shared" si="38"/>
        <v>4998108.222308985</v>
      </c>
      <c r="G160" s="26">
        <f t="shared" si="45"/>
        <v>4998108.22</v>
      </c>
      <c r="I160" s="18">
        <f t="shared" si="41"/>
        <v>3234.8116837573698</v>
      </c>
      <c r="J160" s="18">
        <f t="shared" si="42"/>
        <v>164589.26999999999</v>
      </c>
      <c r="K160" s="28">
        <f t="shared" si="46"/>
        <v>99.962164399999992</v>
      </c>
      <c r="L160" s="28">
        <f t="shared" si="47"/>
        <v>103.25394979999999</v>
      </c>
      <c r="M160" s="29">
        <f t="shared" si="48"/>
        <v>4998108.22</v>
      </c>
      <c r="N160" s="29">
        <f t="shared" si="49"/>
        <v>5162697.4899999993</v>
      </c>
    </row>
    <row r="161" spans="1:14" x14ac:dyDescent="0.15">
      <c r="A161" s="7">
        <f t="shared" si="39"/>
        <v>42905</v>
      </c>
      <c r="B161" s="10">
        <f t="shared" si="40"/>
        <v>4998108.222308985</v>
      </c>
      <c r="C161" s="25">
        <f t="shared" si="43"/>
        <v>616.43835616438378</v>
      </c>
      <c r="D161" s="25">
        <f t="shared" si="44"/>
        <v>635.62342082740633</v>
      </c>
      <c r="E161" s="3">
        <f t="shared" si="37"/>
        <v>19.185064663022558</v>
      </c>
      <c r="F161" s="3">
        <f t="shared" si="38"/>
        <v>4998127.4073736481</v>
      </c>
      <c r="G161" s="26">
        <f t="shared" si="45"/>
        <v>4998127.41</v>
      </c>
      <c r="I161" s="18">
        <f t="shared" si="41"/>
        <v>3253.9967484203926</v>
      </c>
      <c r="J161" s="18">
        <f t="shared" si="42"/>
        <v>165205.71</v>
      </c>
      <c r="K161" s="28">
        <f t="shared" si="46"/>
        <v>99.962548200000001</v>
      </c>
      <c r="L161" s="28">
        <f t="shared" si="47"/>
        <v>103.2666624</v>
      </c>
      <c r="M161" s="29">
        <f t="shared" si="48"/>
        <v>4998127.41</v>
      </c>
      <c r="N161" s="29">
        <f t="shared" si="49"/>
        <v>5163333.12</v>
      </c>
    </row>
    <row r="162" spans="1:14" x14ac:dyDescent="0.15">
      <c r="A162" s="7">
        <f t="shared" si="39"/>
        <v>42906</v>
      </c>
      <c r="B162" s="10">
        <f t="shared" si="40"/>
        <v>4998127.4073736481</v>
      </c>
      <c r="C162" s="25">
        <f t="shared" si="43"/>
        <v>616.43835616438378</v>
      </c>
      <c r="D162" s="25">
        <f t="shared" si="44"/>
        <v>635.62586064581114</v>
      </c>
      <c r="E162" s="3">
        <f t="shared" si="37"/>
        <v>19.187504481427368</v>
      </c>
      <c r="F162" s="3">
        <f t="shared" si="38"/>
        <v>4998146.5948781297</v>
      </c>
      <c r="G162" s="26">
        <f t="shared" si="45"/>
        <v>4998146.59</v>
      </c>
      <c r="I162" s="18">
        <f t="shared" si="41"/>
        <v>3273.1842529018199</v>
      </c>
      <c r="J162" s="18">
        <f t="shared" si="42"/>
        <v>165822.15</v>
      </c>
      <c r="K162" s="28">
        <f t="shared" si="46"/>
        <v>99.962931799999993</v>
      </c>
      <c r="L162" s="28">
        <f t="shared" si="47"/>
        <v>103.2793748</v>
      </c>
      <c r="M162" s="29">
        <f t="shared" si="48"/>
        <v>4998146.59</v>
      </c>
      <c r="N162" s="29">
        <f t="shared" si="49"/>
        <v>5163968.74</v>
      </c>
    </row>
    <row r="163" spans="1:14" x14ac:dyDescent="0.15">
      <c r="A163" s="7">
        <f t="shared" si="39"/>
        <v>42907</v>
      </c>
      <c r="B163" s="10">
        <f t="shared" si="40"/>
        <v>4998146.5948781297</v>
      </c>
      <c r="C163" s="25">
        <f t="shared" si="43"/>
        <v>616.43835616438378</v>
      </c>
      <c r="D163" s="25">
        <f t="shared" si="44"/>
        <v>635.62830077449451</v>
      </c>
      <c r="E163" s="3">
        <f t="shared" si="37"/>
        <v>19.189944610110729</v>
      </c>
      <c r="F163" s="3">
        <f t="shared" si="38"/>
        <v>4998165.7848227397</v>
      </c>
      <c r="G163" s="26">
        <f t="shared" si="45"/>
        <v>4998165.78</v>
      </c>
      <c r="I163" s="18">
        <f t="shared" si="41"/>
        <v>3292.3741975119306</v>
      </c>
      <c r="J163" s="18">
        <f t="shared" si="42"/>
        <v>166438.59</v>
      </c>
      <c r="K163" s="28">
        <f t="shared" si="46"/>
        <v>99.963315600000001</v>
      </c>
      <c r="L163" s="28">
        <f t="shared" si="47"/>
        <v>103.2920874</v>
      </c>
      <c r="M163" s="29">
        <f t="shared" si="48"/>
        <v>4998165.78</v>
      </c>
      <c r="N163" s="29">
        <f t="shared" si="49"/>
        <v>5164604.37</v>
      </c>
    </row>
    <row r="164" spans="1:14" x14ac:dyDescent="0.15">
      <c r="A164" s="7">
        <f t="shared" si="39"/>
        <v>42908</v>
      </c>
      <c r="B164" s="10">
        <f t="shared" si="40"/>
        <v>4998165.7848227397</v>
      </c>
      <c r="C164" s="25">
        <f t="shared" si="43"/>
        <v>616.43835616438378</v>
      </c>
      <c r="D164" s="25">
        <f t="shared" si="44"/>
        <v>635.63074121349587</v>
      </c>
      <c r="E164" s="3">
        <f t="shared" si="37"/>
        <v>19.19238504911209</v>
      </c>
      <c r="F164" s="3">
        <f t="shared" si="38"/>
        <v>4998184.9772077892</v>
      </c>
      <c r="G164" s="26">
        <f t="shared" si="45"/>
        <v>4998184.9800000004</v>
      </c>
      <c r="I164" s="18">
        <f t="shared" si="41"/>
        <v>3311.5665825610427</v>
      </c>
      <c r="J164" s="18">
        <f t="shared" si="42"/>
        <v>167055.03</v>
      </c>
      <c r="K164" s="28">
        <f t="shared" si="46"/>
        <v>99.963699600000012</v>
      </c>
      <c r="L164" s="28">
        <f t="shared" si="47"/>
        <v>103.30480020000002</v>
      </c>
      <c r="M164" s="29">
        <f t="shared" si="48"/>
        <v>4998184.9800000004</v>
      </c>
      <c r="N164" s="29">
        <f t="shared" si="49"/>
        <v>5165240.0100000007</v>
      </c>
    </row>
    <row r="165" spans="1:14" x14ac:dyDescent="0.15">
      <c r="A165" s="7">
        <f t="shared" si="39"/>
        <v>42909</v>
      </c>
      <c r="B165" s="10">
        <f t="shared" si="40"/>
        <v>4998184.9772077892</v>
      </c>
      <c r="C165" s="25">
        <f t="shared" si="43"/>
        <v>616.43835616438378</v>
      </c>
      <c r="D165" s="25">
        <f t="shared" si="44"/>
        <v>635.63318196285468</v>
      </c>
      <c r="E165" s="3">
        <f t="shared" si="37"/>
        <v>19.194825798470902</v>
      </c>
      <c r="F165" s="3">
        <f t="shared" si="38"/>
        <v>4998204.1720335875</v>
      </c>
      <c r="G165" s="26">
        <f t="shared" si="45"/>
        <v>4998204.17</v>
      </c>
      <c r="I165" s="18">
        <f t="shared" si="41"/>
        <v>3330.7614083595136</v>
      </c>
      <c r="J165" s="18">
        <f t="shared" si="42"/>
        <v>167671.47</v>
      </c>
      <c r="K165" s="28">
        <f t="shared" si="46"/>
        <v>99.964083400000007</v>
      </c>
      <c r="L165" s="28">
        <f t="shared" si="47"/>
        <v>103.3175128</v>
      </c>
      <c r="M165" s="29">
        <f t="shared" si="48"/>
        <v>4998204.1700000009</v>
      </c>
      <c r="N165" s="29">
        <f t="shared" si="49"/>
        <v>5165875.6399999997</v>
      </c>
    </row>
    <row r="166" spans="1:14" x14ac:dyDescent="0.15">
      <c r="A166" s="7">
        <f t="shared" si="39"/>
        <v>42910</v>
      </c>
      <c r="B166" s="10">
        <f t="shared" si="40"/>
        <v>4998204.1720335875</v>
      </c>
      <c r="C166" s="25">
        <f t="shared" si="43"/>
        <v>616.43835616438378</v>
      </c>
      <c r="D166" s="25">
        <f t="shared" si="44"/>
        <v>635.63562302261039</v>
      </c>
      <c r="E166" s="3">
        <f t="shared" si="37"/>
        <v>19.197266858226612</v>
      </c>
      <c r="F166" s="3">
        <f t="shared" si="38"/>
        <v>4998223.3693004455</v>
      </c>
      <c r="G166" s="26">
        <f t="shared" si="45"/>
        <v>4998223.37</v>
      </c>
      <c r="I166" s="18">
        <f t="shared" si="41"/>
        <v>3349.9586752177402</v>
      </c>
      <c r="J166" s="18">
        <f t="shared" si="42"/>
        <v>168287.91</v>
      </c>
      <c r="K166" s="28">
        <f t="shared" si="46"/>
        <v>99.964467400000004</v>
      </c>
      <c r="L166" s="28">
        <f t="shared" si="47"/>
        <v>103.33022560000001</v>
      </c>
      <c r="M166" s="29">
        <f t="shared" si="48"/>
        <v>4998223.37</v>
      </c>
      <c r="N166" s="29">
        <f t="shared" si="49"/>
        <v>5166511.28</v>
      </c>
    </row>
    <row r="167" spans="1:14" x14ac:dyDescent="0.15">
      <c r="A167" s="7">
        <f t="shared" si="39"/>
        <v>42911</v>
      </c>
      <c r="B167" s="10">
        <f t="shared" si="40"/>
        <v>4998223.3693004455</v>
      </c>
      <c r="C167" s="25">
        <f t="shared" si="43"/>
        <v>616.43835616438378</v>
      </c>
      <c r="D167" s="25">
        <f t="shared" si="44"/>
        <v>635.63806439280245</v>
      </c>
      <c r="E167" s="3">
        <f t="shared" si="37"/>
        <v>19.199708228418672</v>
      </c>
      <c r="F167" s="3">
        <f t="shared" si="38"/>
        <v>4998242.5690086735</v>
      </c>
      <c r="G167" s="26">
        <f t="shared" si="45"/>
        <v>4998242.57</v>
      </c>
      <c r="I167" s="18">
        <f t="shared" si="41"/>
        <v>3369.158383446159</v>
      </c>
      <c r="J167" s="18">
        <f t="shared" si="42"/>
        <v>168904.35</v>
      </c>
      <c r="K167" s="28">
        <f t="shared" si="46"/>
        <v>99.964851400000015</v>
      </c>
      <c r="L167" s="28">
        <f t="shared" si="47"/>
        <v>103.34293840000001</v>
      </c>
      <c r="M167" s="29">
        <f t="shared" si="48"/>
        <v>4998242.57</v>
      </c>
      <c r="N167" s="29">
        <f t="shared" si="49"/>
        <v>5167146.9200000009</v>
      </c>
    </row>
    <row r="168" spans="1:14" x14ac:dyDescent="0.15">
      <c r="A168" s="7">
        <f t="shared" si="39"/>
        <v>42912</v>
      </c>
      <c r="B168" s="10">
        <f t="shared" si="40"/>
        <v>4998242.5690086735</v>
      </c>
      <c r="C168" s="25">
        <f t="shared" si="43"/>
        <v>616.43835616438378</v>
      </c>
      <c r="D168" s="25">
        <f t="shared" si="44"/>
        <v>635.64050607347042</v>
      </c>
      <c r="E168" s="3">
        <f t="shared" si="37"/>
        <v>19.202149909086643</v>
      </c>
      <c r="F168" s="3">
        <f t="shared" si="38"/>
        <v>4998261.7711585825</v>
      </c>
      <c r="G168" s="26">
        <f t="shared" si="45"/>
        <v>4998261.7699999996</v>
      </c>
      <c r="I168" s="18">
        <f t="shared" si="41"/>
        <v>3388.3605333552455</v>
      </c>
      <c r="J168" s="18">
        <f t="shared" si="42"/>
        <v>169520.79</v>
      </c>
      <c r="K168" s="28">
        <f t="shared" si="46"/>
        <v>99.965235399999997</v>
      </c>
      <c r="L168" s="28">
        <f t="shared" si="47"/>
        <v>103.3556512</v>
      </c>
      <c r="M168" s="29">
        <f t="shared" si="48"/>
        <v>4998261.7699999996</v>
      </c>
      <c r="N168" s="29">
        <f t="shared" si="49"/>
        <v>5167782.5599999996</v>
      </c>
    </row>
    <row r="169" spans="1:14" x14ac:dyDescent="0.15">
      <c r="A169" s="7">
        <f t="shared" si="39"/>
        <v>42913</v>
      </c>
      <c r="B169" s="10">
        <f t="shared" si="40"/>
        <v>4998261.7711585825</v>
      </c>
      <c r="C169" s="25">
        <f t="shared" si="43"/>
        <v>616.43835616438378</v>
      </c>
      <c r="D169" s="25">
        <f t="shared" si="44"/>
        <v>635.64294806465375</v>
      </c>
      <c r="E169" s="3">
        <f t="shared" si="37"/>
        <v>19.204591900269975</v>
      </c>
      <c r="F169" s="3">
        <f t="shared" si="38"/>
        <v>4998280.9757504826</v>
      </c>
      <c r="G169" s="26">
        <f t="shared" si="45"/>
        <v>4998280.9800000004</v>
      </c>
      <c r="I169" s="18">
        <f t="shared" si="41"/>
        <v>3407.5651252555153</v>
      </c>
      <c r="J169" s="18">
        <f t="shared" si="42"/>
        <v>170137.23</v>
      </c>
      <c r="K169" s="28">
        <f t="shared" si="46"/>
        <v>99.965619600000011</v>
      </c>
      <c r="L169" s="28">
        <f t="shared" si="47"/>
        <v>103.36836420000002</v>
      </c>
      <c r="M169" s="29">
        <f t="shared" si="48"/>
        <v>4998280.9800000004</v>
      </c>
      <c r="N169" s="29">
        <f t="shared" si="49"/>
        <v>5168418.2100000009</v>
      </c>
    </row>
    <row r="170" spans="1:14" x14ac:dyDescent="0.15">
      <c r="A170" s="7">
        <f t="shared" si="39"/>
        <v>42914</v>
      </c>
      <c r="B170" s="10">
        <f t="shared" si="40"/>
        <v>4998280.9757504826</v>
      </c>
      <c r="C170" s="25">
        <f t="shared" si="43"/>
        <v>616.43835616438378</v>
      </c>
      <c r="D170" s="25">
        <f t="shared" si="44"/>
        <v>635.64539036639201</v>
      </c>
      <c r="E170" s="3">
        <f t="shared" si="37"/>
        <v>19.207034202008231</v>
      </c>
      <c r="F170" s="3">
        <f t="shared" si="38"/>
        <v>4998300.1827846849</v>
      </c>
      <c r="G170" s="26">
        <f t="shared" si="45"/>
        <v>4998300.18</v>
      </c>
      <c r="I170" s="18">
        <f t="shared" si="41"/>
        <v>3426.7721594575237</v>
      </c>
      <c r="J170" s="18">
        <f t="shared" si="42"/>
        <v>170753.67</v>
      </c>
      <c r="K170" s="28">
        <f t="shared" si="46"/>
        <v>99.966003599999993</v>
      </c>
      <c r="L170" s="28">
        <f t="shared" si="47"/>
        <v>103.38107699999999</v>
      </c>
      <c r="M170" s="29">
        <f t="shared" si="48"/>
        <v>4998300.18</v>
      </c>
      <c r="N170" s="29">
        <f t="shared" si="49"/>
        <v>5169053.8499999996</v>
      </c>
    </row>
    <row r="171" spans="1:14" x14ac:dyDescent="0.15">
      <c r="A171" s="7">
        <f t="shared" si="39"/>
        <v>42915</v>
      </c>
      <c r="B171" s="10">
        <f t="shared" si="40"/>
        <v>4998300.1827846849</v>
      </c>
      <c r="C171" s="25">
        <f t="shared" si="43"/>
        <v>616.43835616438378</v>
      </c>
      <c r="D171" s="25">
        <f t="shared" si="44"/>
        <v>635.64783297872464</v>
      </c>
      <c r="E171" s="3">
        <f t="shared" si="37"/>
        <v>19.20947681434086</v>
      </c>
      <c r="F171" s="3">
        <f t="shared" si="38"/>
        <v>4998319.3922614995</v>
      </c>
      <c r="G171" s="26">
        <f t="shared" si="45"/>
        <v>4998319.3899999997</v>
      </c>
      <c r="I171" s="18">
        <f t="shared" si="41"/>
        <v>3445.9816362718648</v>
      </c>
      <c r="J171" s="18">
        <f t="shared" si="42"/>
        <v>171370.11</v>
      </c>
      <c r="K171" s="28">
        <f t="shared" si="46"/>
        <v>99.966387799999993</v>
      </c>
      <c r="L171" s="28">
        <f t="shared" si="47"/>
        <v>103.39379</v>
      </c>
      <c r="M171" s="29">
        <f t="shared" si="48"/>
        <v>4998319.3899999997</v>
      </c>
      <c r="N171" s="29">
        <f t="shared" si="49"/>
        <v>5169689.5</v>
      </c>
    </row>
    <row r="172" spans="1:14" x14ac:dyDescent="0.15">
      <c r="A172" s="7">
        <f t="shared" si="39"/>
        <v>42916</v>
      </c>
      <c r="B172" s="10">
        <f t="shared" si="40"/>
        <v>4998319.3922614995</v>
      </c>
      <c r="C172" s="25">
        <f t="shared" si="43"/>
        <v>616.43835616438378</v>
      </c>
      <c r="D172" s="25">
        <f t="shared" si="44"/>
        <v>635.65027590169109</v>
      </c>
      <c r="E172" s="3">
        <f t="shared" si="37"/>
        <v>19.211919737307312</v>
      </c>
      <c r="F172" s="3">
        <f t="shared" si="38"/>
        <v>4998338.6041812366</v>
      </c>
      <c r="G172" s="26">
        <f t="shared" si="45"/>
        <v>4998338.5999999996</v>
      </c>
      <c r="I172" s="18">
        <f t="shared" si="41"/>
        <v>3465.193556009172</v>
      </c>
      <c r="J172" s="18">
        <f t="shared" si="42"/>
        <v>171986.55</v>
      </c>
      <c r="K172" s="28">
        <f t="shared" si="46"/>
        <v>99.966771999999992</v>
      </c>
      <c r="L172" s="28">
        <f t="shared" si="47"/>
        <v>103.40650299999999</v>
      </c>
      <c r="M172" s="29">
        <f t="shared" si="48"/>
        <v>4998338.5999999996</v>
      </c>
      <c r="N172" s="29">
        <f t="shared" si="49"/>
        <v>5170325.1499999994</v>
      </c>
    </row>
    <row r="173" spans="1:14" x14ac:dyDescent="0.15">
      <c r="A173" s="7">
        <f t="shared" si="39"/>
        <v>42917</v>
      </c>
      <c r="B173" s="10">
        <f t="shared" si="40"/>
        <v>4998338.6041812366</v>
      </c>
      <c r="C173" s="25">
        <f t="shared" si="43"/>
        <v>616.43835616438378</v>
      </c>
      <c r="D173" s="25">
        <f t="shared" si="44"/>
        <v>635.65271913533093</v>
      </c>
      <c r="E173" s="3">
        <f t="shared" si="37"/>
        <v>19.21436297094715</v>
      </c>
      <c r="F173" s="3">
        <f t="shared" si="38"/>
        <v>4998357.8185442071</v>
      </c>
      <c r="G173" s="26">
        <f t="shared" si="45"/>
        <v>4998357.82</v>
      </c>
      <c r="I173" s="18">
        <f t="shared" si="41"/>
        <v>3484.4079189801191</v>
      </c>
      <c r="J173" s="18">
        <f t="shared" si="42"/>
        <v>172602.99</v>
      </c>
      <c r="K173" s="28">
        <f t="shared" si="46"/>
        <v>99.967156400000007</v>
      </c>
      <c r="L173" s="28">
        <f t="shared" si="47"/>
        <v>103.41921620000001</v>
      </c>
      <c r="M173" s="29">
        <f t="shared" si="48"/>
        <v>4998357.82</v>
      </c>
      <c r="N173" s="29">
        <f t="shared" si="49"/>
        <v>5170960.8100000005</v>
      </c>
    </row>
    <row r="174" spans="1:14" x14ac:dyDescent="0.15">
      <c r="A174" s="7">
        <f t="shared" si="39"/>
        <v>42918</v>
      </c>
      <c r="B174" s="10">
        <f t="shared" si="40"/>
        <v>4998357.8185442071</v>
      </c>
      <c r="C174" s="25">
        <f t="shared" si="43"/>
        <v>616.43835616438378</v>
      </c>
      <c r="D174" s="25">
        <f t="shared" si="44"/>
        <v>635.65516267968349</v>
      </c>
      <c r="E174" s="3">
        <f t="shared" si="37"/>
        <v>19.216806515299709</v>
      </c>
      <c r="F174" s="3">
        <f t="shared" si="38"/>
        <v>4998377.0353507223</v>
      </c>
      <c r="G174" s="26">
        <f t="shared" si="45"/>
        <v>4998377.04</v>
      </c>
      <c r="I174" s="18">
        <f t="shared" si="41"/>
        <v>3503.6247254954187</v>
      </c>
      <c r="J174" s="18">
        <f t="shared" si="42"/>
        <v>173219.43</v>
      </c>
      <c r="K174" s="28">
        <f t="shared" si="46"/>
        <v>99.967540799999995</v>
      </c>
      <c r="L174" s="28">
        <f t="shared" si="47"/>
        <v>103.4319294</v>
      </c>
      <c r="M174" s="29">
        <f t="shared" si="48"/>
        <v>4998377.04</v>
      </c>
      <c r="N174" s="29">
        <f t="shared" si="49"/>
        <v>5171596.47</v>
      </c>
    </row>
    <row r="175" spans="1:14" x14ac:dyDescent="0.15">
      <c r="A175" s="7">
        <f t="shared" si="39"/>
        <v>42919</v>
      </c>
      <c r="B175" s="10">
        <f t="shared" si="40"/>
        <v>4998377.0353507223</v>
      </c>
      <c r="C175" s="25">
        <f t="shared" si="43"/>
        <v>616.43835616438378</v>
      </c>
      <c r="D175" s="25">
        <f t="shared" si="44"/>
        <v>635.65760653478856</v>
      </c>
      <c r="E175" s="3">
        <f t="shared" si="37"/>
        <v>19.219250370404779</v>
      </c>
      <c r="F175" s="3">
        <f t="shared" si="38"/>
        <v>4998396.254601093</v>
      </c>
      <c r="G175" s="26">
        <f t="shared" si="45"/>
        <v>4998396.25</v>
      </c>
      <c r="I175" s="18">
        <f t="shared" si="41"/>
        <v>3522.8439758658233</v>
      </c>
      <c r="J175" s="18">
        <f t="shared" si="42"/>
        <v>173835.87</v>
      </c>
      <c r="K175" s="28">
        <f t="shared" si="46"/>
        <v>99.967925000000008</v>
      </c>
      <c r="L175" s="28">
        <f t="shared" si="47"/>
        <v>103.44464240000001</v>
      </c>
      <c r="M175" s="29">
        <f t="shared" si="48"/>
        <v>4998396.2500000009</v>
      </c>
      <c r="N175" s="29">
        <f t="shared" si="49"/>
        <v>5172232.120000001</v>
      </c>
    </row>
    <row r="176" spans="1:14" x14ac:dyDescent="0.15">
      <c r="A176" s="7">
        <f t="shared" si="39"/>
        <v>42920</v>
      </c>
      <c r="B176" s="10">
        <f t="shared" si="40"/>
        <v>4998396.254601093</v>
      </c>
      <c r="C176" s="25">
        <f t="shared" si="43"/>
        <v>616.43835616438378</v>
      </c>
      <c r="D176" s="25">
        <f t="shared" si="44"/>
        <v>635.66005070068547</v>
      </c>
      <c r="E176" s="3">
        <f t="shared" si="37"/>
        <v>19.221694536301698</v>
      </c>
      <c r="F176" s="3">
        <f t="shared" si="38"/>
        <v>4998415.4762956295</v>
      </c>
      <c r="G176" s="26">
        <f t="shared" si="45"/>
        <v>4998415.4800000004</v>
      </c>
      <c r="I176" s="18">
        <f t="shared" si="41"/>
        <v>3542.0656704021249</v>
      </c>
      <c r="J176" s="18">
        <f t="shared" si="42"/>
        <v>174452.31</v>
      </c>
      <c r="K176" s="28">
        <f t="shared" si="46"/>
        <v>99.968309599999998</v>
      </c>
      <c r="L176" s="28">
        <f t="shared" si="47"/>
        <v>103.4573558</v>
      </c>
      <c r="M176" s="29">
        <f t="shared" si="48"/>
        <v>4998415.4800000004</v>
      </c>
      <c r="N176" s="29">
        <f t="shared" si="49"/>
        <v>5172867.79</v>
      </c>
    </row>
    <row r="177" spans="1:14" x14ac:dyDescent="0.15">
      <c r="A177" s="7">
        <f t="shared" si="39"/>
        <v>42921</v>
      </c>
      <c r="B177" s="10">
        <f t="shared" si="40"/>
        <v>4998415.4762956295</v>
      </c>
      <c r="C177" s="25">
        <f t="shared" si="43"/>
        <v>616.43835616438378</v>
      </c>
      <c r="D177" s="25">
        <f t="shared" si="44"/>
        <v>635.66249517741392</v>
      </c>
      <c r="E177" s="3">
        <f t="shared" si="37"/>
        <v>19.22413901303014</v>
      </c>
      <c r="F177" s="3">
        <f t="shared" si="38"/>
        <v>4998434.7004346428</v>
      </c>
      <c r="G177" s="26">
        <f t="shared" si="45"/>
        <v>4998434.7</v>
      </c>
      <c r="I177" s="18">
        <f t="shared" si="41"/>
        <v>3561.2898094151551</v>
      </c>
      <c r="J177" s="18">
        <f t="shared" si="42"/>
        <v>175068.75</v>
      </c>
      <c r="K177" s="28">
        <f t="shared" si="46"/>
        <v>99.968693999999999</v>
      </c>
      <c r="L177" s="28">
        <f t="shared" si="47"/>
        <v>103.470069</v>
      </c>
      <c r="M177" s="29">
        <f t="shared" si="48"/>
        <v>4998434.7</v>
      </c>
      <c r="N177" s="29">
        <f t="shared" si="49"/>
        <v>5173503.45</v>
      </c>
    </row>
    <row r="178" spans="1:14" x14ac:dyDescent="0.15">
      <c r="A178" s="7">
        <f t="shared" si="39"/>
        <v>42922</v>
      </c>
      <c r="B178" s="10">
        <f t="shared" si="40"/>
        <v>4998434.7004346428</v>
      </c>
      <c r="C178" s="25">
        <f t="shared" si="43"/>
        <v>616.43835616438378</v>
      </c>
      <c r="D178" s="25">
        <f t="shared" si="44"/>
        <v>635.66493996501322</v>
      </c>
      <c r="E178" s="3">
        <f t="shared" si="37"/>
        <v>19.226583800629442</v>
      </c>
      <c r="F178" s="3">
        <f t="shared" si="38"/>
        <v>4998453.9270184431</v>
      </c>
      <c r="G178" s="26">
        <f t="shared" si="45"/>
        <v>4998453.93</v>
      </c>
      <c r="I178" s="18">
        <f t="shared" si="41"/>
        <v>3580.5163932157848</v>
      </c>
      <c r="J178" s="18">
        <f t="shared" si="42"/>
        <v>175685.19</v>
      </c>
      <c r="K178" s="28">
        <f t="shared" si="46"/>
        <v>99.969078599999989</v>
      </c>
      <c r="L178" s="28">
        <f t="shared" si="47"/>
        <v>103.48278239999999</v>
      </c>
      <c r="M178" s="29">
        <f t="shared" si="48"/>
        <v>4998453.93</v>
      </c>
      <c r="N178" s="29">
        <f t="shared" si="49"/>
        <v>5174139.1199999992</v>
      </c>
    </row>
    <row r="179" spans="1:14" x14ac:dyDescent="0.15">
      <c r="A179" s="7">
        <f t="shared" si="39"/>
        <v>42923</v>
      </c>
      <c r="B179" s="10">
        <f t="shared" si="40"/>
        <v>4998453.9270184431</v>
      </c>
      <c r="C179" s="25">
        <f t="shared" si="43"/>
        <v>616.43835616438378</v>
      </c>
      <c r="D179" s="25">
        <f t="shared" si="44"/>
        <v>635.66738506352294</v>
      </c>
      <c r="E179" s="3">
        <f t="shared" si="37"/>
        <v>19.229028899139166</v>
      </c>
      <c r="F179" s="3">
        <f t="shared" si="38"/>
        <v>4998473.1560473423</v>
      </c>
      <c r="G179" s="26">
        <f t="shared" si="45"/>
        <v>4998473.16</v>
      </c>
      <c r="I179" s="18">
        <f t="shared" si="41"/>
        <v>3599.7454221149237</v>
      </c>
      <c r="J179" s="18">
        <f t="shared" si="42"/>
        <v>176301.63</v>
      </c>
      <c r="K179" s="28">
        <f t="shared" si="46"/>
        <v>99.969463200000007</v>
      </c>
      <c r="L179" s="28">
        <f t="shared" si="47"/>
        <v>103.4954958</v>
      </c>
      <c r="M179" s="29">
        <f t="shared" si="48"/>
        <v>4998473.16</v>
      </c>
      <c r="N179" s="29">
        <f t="shared" si="49"/>
        <v>5174774.79</v>
      </c>
    </row>
    <row r="180" spans="1:14" x14ac:dyDescent="0.15">
      <c r="A180" s="7">
        <f t="shared" si="39"/>
        <v>42924</v>
      </c>
      <c r="B180" s="10">
        <f t="shared" si="40"/>
        <v>4998473.1560473423</v>
      </c>
      <c r="C180" s="25">
        <f t="shared" si="43"/>
        <v>616.43835616438378</v>
      </c>
      <c r="D180" s="25">
        <f t="shared" si="44"/>
        <v>635.66983047298277</v>
      </c>
      <c r="E180" s="3">
        <f t="shared" si="37"/>
        <v>19.23147430859899</v>
      </c>
      <c r="F180" s="3">
        <f t="shared" si="38"/>
        <v>4998492.3875216506</v>
      </c>
      <c r="G180" s="26">
        <f t="shared" si="45"/>
        <v>4998492.3899999997</v>
      </c>
      <c r="I180" s="18">
        <f t="shared" si="41"/>
        <v>3618.9768964235227</v>
      </c>
      <c r="J180" s="18">
        <f t="shared" si="42"/>
        <v>176918.07</v>
      </c>
      <c r="K180" s="28">
        <f t="shared" si="46"/>
        <v>99.969847799999982</v>
      </c>
      <c r="L180" s="28">
        <f t="shared" si="47"/>
        <v>103.50820919999998</v>
      </c>
      <c r="M180" s="29">
        <f t="shared" si="48"/>
        <v>4998492.3899999997</v>
      </c>
      <c r="N180" s="29">
        <f t="shared" si="49"/>
        <v>5175410.459999999</v>
      </c>
    </row>
    <row r="181" spans="1:14" x14ac:dyDescent="0.15">
      <c r="A181" s="7">
        <f t="shared" si="39"/>
        <v>42925</v>
      </c>
      <c r="B181" s="10">
        <f t="shared" si="40"/>
        <v>4998492.3875216506</v>
      </c>
      <c r="C181" s="25">
        <f t="shared" si="43"/>
        <v>616.43835616438378</v>
      </c>
      <c r="D181" s="25">
        <f t="shared" si="44"/>
        <v>635.67227619343214</v>
      </c>
      <c r="E181" s="3">
        <f t="shared" si="37"/>
        <v>19.233920029048363</v>
      </c>
      <c r="F181" s="3">
        <f t="shared" si="38"/>
        <v>4998511.62144168</v>
      </c>
      <c r="G181" s="26">
        <f t="shared" si="45"/>
        <v>4998511.62</v>
      </c>
      <c r="I181" s="18">
        <f t="shared" si="41"/>
        <v>3638.2108164525712</v>
      </c>
      <c r="J181" s="18">
        <f t="shared" si="42"/>
        <v>177534.51</v>
      </c>
      <c r="K181" s="28">
        <f t="shared" si="46"/>
        <v>99.9702324</v>
      </c>
      <c r="L181" s="28">
        <f t="shared" si="47"/>
        <v>103.52092260000001</v>
      </c>
      <c r="M181" s="29">
        <f t="shared" si="48"/>
        <v>4998511.62</v>
      </c>
      <c r="N181" s="29">
        <f t="shared" si="49"/>
        <v>5176046.13</v>
      </c>
    </row>
    <row r="182" spans="1:14" x14ac:dyDescent="0.15">
      <c r="A182" s="7">
        <f t="shared" si="39"/>
        <v>42926</v>
      </c>
      <c r="B182" s="10">
        <f t="shared" si="40"/>
        <v>4998511.62144168</v>
      </c>
      <c r="C182" s="25">
        <f t="shared" si="43"/>
        <v>616.43835616438378</v>
      </c>
      <c r="D182" s="25">
        <f t="shared" si="44"/>
        <v>635.67472222491074</v>
      </c>
      <c r="E182" s="3">
        <f t="shared" si="37"/>
        <v>19.236366060526962</v>
      </c>
      <c r="F182" s="3">
        <f t="shared" si="38"/>
        <v>4998530.8578077406</v>
      </c>
      <c r="G182" s="26">
        <f t="shared" si="45"/>
        <v>4998530.8600000003</v>
      </c>
      <c r="I182" s="18">
        <f t="shared" si="41"/>
        <v>3657.4471825130981</v>
      </c>
      <c r="J182" s="18">
        <f t="shared" si="42"/>
        <v>178150.95</v>
      </c>
      <c r="K182" s="28">
        <f t="shared" si="46"/>
        <v>99.970617200000007</v>
      </c>
      <c r="L182" s="28">
        <f t="shared" si="47"/>
        <v>103.5336362</v>
      </c>
      <c r="M182" s="29">
        <f t="shared" si="48"/>
        <v>4998530.8600000003</v>
      </c>
      <c r="N182" s="29">
        <f t="shared" si="49"/>
        <v>5176681.8099999996</v>
      </c>
    </row>
    <row r="183" spans="1:14" x14ac:dyDescent="0.15">
      <c r="A183" s="7">
        <f t="shared" si="39"/>
        <v>42927</v>
      </c>
      <c r="B183" s="10">
        <f t="shared" si="40"/>
        <v>4998530.8578077406</v>
      </c>
      <c r="C183" s="25">
        <f t="shared" si="43"/>
        <v>616.43835616438378</v>
      </c>
      <c r="D183" s="25">
        <f t="shared" si="44"/>
        <v>635.6771685674579</v>
      </c>
      <c r="E183" s="3">
        <f t="shared" si="37"/>
        <v>19.238812403074121</v>
      </c>
      <c r="F183" s="3">
        <f t="shared" si="38"/>
        <v>4998550.0966201434</v>
      </c>
      <c r="G183" s="26">
        <f t="shared" si="45"/>
        <v>4998550.0999999996</v>
      </c>
      <c r="I183" s="18">
        <f t="shared" si="41"/>
        <v>3676.6859949161721</v>
      </c>
      <c r="J183" s="18">
        <f t="shared" si="42"/>
        <v>178767.39</v>
      </c>
      <c r="K183" s="28">
        <f t="shared" si="46"/>
        <v>99.971001999999999</v>
      </c>
      <c r="L183" s="28">
        <f t="shared" si="47"/>
        <v>103.5463498</v>
      </c>
      <c r="M183" s="29">
        <f t="shared" si="48"/>
        <v>4998550.0999999996</v>
      </c>
      <c r="N183" s="29">
        <f t="shared" si="49"/>
        <v>5177317.49</v>
      </c>
    </row>
    <row r="184" spans="1:14" x14ac:dyDescent="0.15">
      <c r="A184" s="7">
        <f t="shared" si="39"/>
        <v>42928</v>
      </c>
      <c r="B184" s="10">
        <f t="shared" si="40"/>
        <v>4998550.0966201434</v>
      </c>
      <c r="C184" s="25">
        <f t="shared" si="43"/>
        <v>616.43835616438378</v>
      </c>
      <c r="D184" s="25">
        <f t="shared" si="44"/>
        <v>635.67961522111329</v>
      </c>
      <c r="E184" s="3">
        <f t="shared" si="37"/>
        <v>19.241259056729518</v>
      </c>
      <c r="F184" s="3">
        <f t="shared" si="38"/>
        <v>4998569.3378792005</v>
      </c>
      <c r="G184" s="26">
        <f t="shared" si="45"/>
        <v>4998569.34</v>
      </c>
      <c r="I184" s="18">
        <f t="shared" si="41"/>
        <v>3695.9272539729018</v>
      </c>
      <c r="J184" s="18">
        <f t="shared" si="42"/>
        <v>179383.83</v>
      </c>
      <c r="K184" s="28">
        <f t="shared" si="46"/>
        <v>99.971386799999991</v>
      </c>
      <c r="L184" s="28">
        <f t="shared" si="47"/>
        <v>103.55906339999999</v>
      </c>
      <c r="M184" s="29">
        <f t="shared" si="48"/>
        <v>4998569.34</v>
      </c>
      <c r="N184" s="29">
        <f t="shared" si="49"/>
        <v>5177953.169999999</v>
      </c>
    </row>
    <row r="185" spans="1:14" x14ac:dyDescent="0.15">
      <c r="A185" s="7">
        <f t="shared" si="39"/>
        <v>42929</v>
      </c>
      <c r="B185" s="10">
        <f t="shared" si="40"/>
        <v>4998569.3378792005</v>
      </c>
      <c r="C185" s="25">
        <f t="shared" si="43"/>
        <v>616.43835616438378</v>
      </c>
      <c r="D185" s="25">
        <f t="shared" si="44"/>
        <v>635.68206218591661</v>
      </c>
      <c r="E185" s="3">
        <f t="shared" si="37"/>
        <v>19.24370602153283</v>
      </c>
      <c r="F185" s="3">
        <f t="shared" si="38"/>
        <v>4998588.5815852219</v>
      </c>
      <c r="G185" s="26">
        <f t="shared" si="45"/>
        <v>4998588.58</v>
      </c>
      <c r="I185" s="18">
        <f t="shared" si="41"/>
        <v>3715.1709599944347</v>
      </c>
      <c r="J185" s="18">
        <f t="shared" si="42"/>
        <v>180000.27</v>
      </c>
      <c r="K185" s="28">
        <f t="shared" si="46"/>
        <v>99.971771599999997</v>
      </c>
      <c r="L185" s="28">
        <f t="shared" si="47"/>
        <v>103.571777</v>
      </c>
      <c r="M185" s="29">
        <f t="shared" si="48"/>
        <v>4998588.58</v>
      </c>
      <c r="N185" s="29">
        <f t="shared" si="49"/>
        <v>5178588.8499999996</v>
      </c>
    </row>
    <row r="186" spans="1:14" x14ac:dyDescent="0.15">
      <c r="A186" s="7">
        <f t="shared" si="39"/>
        <v>42930</v>
      </c>
      <c r="B186" s="10">
        <f t="shared" si="40"/>
        <v>4998588.5815852219</v>
      </c>
      <c r="C186" s="25">
        <f t="shared" si="43"/>
        <v>616.43835616438378</v>
      </c>
      <c r="D186" s="25">
        <f t="shared" si="44"/>
        <v>635.68450946190717</v>
      </c>
      <c r="E186" s="3">
        <f t="shared" si="37"/>
        <v>19.246153297523392</v>
      </c>
      <c r="F186" s="3">
        <f t="shared" si="38"/>
        <v>4998607.8277385198</v>
      </c>
      <c r="G186" s="26">
        <f t="shared" si="45"/>
        <v>4998607.83</v>
      </c>
      <c r="I186" s="18">
        <f t="shared" si="41"/>
        <v>3734.4171132919582</v>
      </c>
      <c r="J186" s="18">
        <f t="shared" si="42"/>
        <v>180616.71</v>
      </c>
      <c r="K186" s="28">
        <f t="shared" si="46"/>
        <v>99.972156600000005</v>
      </c>
      <c r="L186" s="28">
        <f t="shared" si="47"/>
        <v>103.5844908</v>
      </c>
      <c r="M186" s="29">
        <f t="shared" si="48"/>
        <v>4998607.83</v>
      </c>
      <c r="N186" s="29">
        <f t="shared" si="49"/>
        <v>5179224.54</v>
      </c>
    </row>
    <row r="187" spans="1:14" x14ac:dyDescent="0.15">
      <c r="A187" s="7">
        <f t="shared" si="39"/>
        <v>42931</v>
      </c>
      <c r="B187" s="10">
        <f t="shared" si="40"/>
        <v>4998607.8277385198</v>
      </c>
      <c r="C187" s="25">
        <f t="shared" si="43"/>
        <v>616.43835616438378</v>
      </c>
      <c r="D187" s="25">
        <f t="shared" si="44"/>
        <v>635.68695704912466</v>
      </c>
      <c r="E187" s="3">
        <f t="shared" si="37"/>
        <v>19.248600884740881</v>
      </c>
      <c r="F187" s="3">
        <f t="shared" si="38"/>
        <v>4998627.0763394041</v>
      </c>
      <c r="G187" s="26">
        <f t="shared" si="45"/>
        <v>4998627.08</v>
      </c>
      <c r="I187" s="18">
        <f t="shared" si="41"/>
        <v>3753.6657141766991</v>
      </c>
      <c r="J187" s="18">
        <f t="shared" si="42"/>
        <v>181233.15</v>
      </c>
      <c r="K187" s="28">
        <f t="shared" si="46"/>
        <v>99.9725416</v>
      </c>
      <c r="L187" s="28">
        <f t="shared" si="47"/>
        <v>103.5972046</v>
      </c>
      <c r="M187" s="29">
        <f t="shared" si="48"/>
        <v>4998627.08</v>
      </c>
      <c r="N187" s="29">
        <f t="shared" si="49"/>
        <v>5179860.2300000004</v>
      </c>
    </row>
    <row r="188" spans="1:14" x14ac:dyDescent="0.15">
      <c r="A188" s="7">
        <f t="shared" si="39"/>
        <v>42932</v>
      </c>
      <c r="B188" s="10">
        <f t="shared" si="40"/>
        <v>4998627.0763394041</v>
      </c>
      <c r="C188" s="25">
        <f t="shared" si="43"/>
        <v>616.43835616438378</v>
      </c>
      <c r="D188" s="25">
        <f t="shared" si="44"/>
        <v>635.68940494760875</v>
      </c>
      <c r="E188" s="3">
        <f t="shared" si="37"/>
        <v>19.251048783224974</v>
      </c>
      <c r="F188" s="3">
        <f t="shared" si="38"/>
        <v>4998646.3273881869</v>
      </c>
      <c r="G188" s="26">
        <f t="shared" si="45"/>
        <v>4998646.33</v>
      </c>
      <c r="I188" s="18">
        <f t="shared" si="41"/>
        <v>3772.9167629599242</v>
      </c>
      <c r="J188" s="18">
        <f t="shared" si="42"/>
        <v>181849.59</v>
      </c>
      <c r="K188" s="28">
        <f t="shared" si="46"/>
        <v>99.972926599999994</v>
      </c>
      <c r="L188" s="28">
        <f t="shared" si="47"/>
        <v>103.6099184</v>
      </c>
      <c r="M188" s="29">
        <f t="shared" si="48"/>
        <v>4998646.3299999991</v>
      </c>
      <c r="N188" s="29">
        <f t="shared" si="49"/>
        <v>5180495.92</v>
      </c>
    </row>
    <row r="189" spans="1:14" x14ac:dyDescent="0.15">
      <c r="A189" s="7">
        <f t="shared" si="39"/>
        <v>42933</v>
      </c>
      <c r="B189" s="10">
        <f t="shared" si="40"/>
        <v>4998646.3273881869</v>
      </c>
      <c r="C189" s="25">
        <f t="shared" si="43"/>
        <v>616.43835616438378</v>
      </c>
      <c r="D189" s="25">
        <f t="shared" si="44"/>
        <v>635.69185315739878</v>
      </c>
      <c r="E189" s="3">
        <f t="shared" si="37"/>
        <v>19.253496993015006</v>
      </c>
      <c r="F189" s="3">
        <f t="shared" si="38"/>
        <v>4998665.5808851803</v>
      </c>
      <c r="G189" s="26">
        <f t="shared" si="45"/>
        <v>4998665.58</v>
      </c>
      <c r="I189" s="18">
        <f t="shared" si="41"/>
        <v>3792.170259952939</v>
      </c>
      <c r="J189" s="18">
        <f t="shared" si="42"/>
        <v>182466.03</v>
      </c>
      <c r="K189" s="28">
        <f t="shared" si="46"/>
        <v>99.973311600000002</v>
      </c>
      <c r="L189" s="28">
        <f t="shared" si="47"/>
        <v>103.6226322</v>
      </c>
      <c r="M189" s="29">
        <f t="shared" si="48"/>
        <v>4998665.58</v>
      </c>
      <c r="N189" s="29">
        <f t="shared" si="49"/>
        <v>5181131.6100000003</v>
      </c>
    </row>
    <row r="190" spans="1:14" x14ac:dyDescent="0.15">
      <c r="A190" s="7">
        <f t="shared" si="39"/>
        <v>42934</v>
      </c>
      <c r="B190" s="10">
        <f t="shared" si="40"/>
        <v>4998665.5808851803</v>
      </c>
      <c r="C190" s="25">
        <f t="shared" si="43"/>
        <v>616.43835616438378</v>
      </c>
      <c r="D190" s="25">
        <f t="shared" si="44"/>
        <v>635.69430167853466</v>
      </c>
      <c r="E190" s="3">
        <f t="shared" si="37"/>
        <v>19.255945514150881</v>
      </c>
      <c r="F190" s="3">
        <f t="shared" si="38"/>
        <v>4998684.8368306942</v>
      </c>
      <c r="G190" s="26">
        <f t="shared" si="45"/>
        <v>4998684.84</v>
      </c>
      <c r="I190" s="18">
        <f t="shared" si="41"/>
        <v>3811.4262054670899</v>
      </c>
      <c r="J190" s="18">
        <f t="shared" si="42"/>
        <v>183082.47</v>
      </c>
      <c r="K190" s="28">
        <f t="shared" si="46"/>
        <v>99.973696799999999</v>
      </c>
      <c r="L190" s="28">
        <f t="shared" si="47"/>
        <v>103.6353462</v>
      </c>
      <c r="M190" s="29">
        <f t="shared" si="48"/>
        <v>4998684.84</v>
      </c>
      <c r="N190" s="29">
        <f t="shared" si="49"/>
        <v>5181767.3099999996</v>
      </c>
    </row>
    <row r="191" spans="1:14" x14ac:dyDescent="0.15">
      <c r="A191" s="7">
        <f t="shared" si="39"/>
        <v>42935</v>
      </c>
      <c r="B191" s="10">
        <f t="shared" si="40"/>
        <v>4998684.8368306942</v>
      </c>
      <c r="C191" s="25">
        <f t="shared" si="43"/>
        <v>616.43835616438378</v>
      </c>
      <c r="D191" s="25">
        <f t="shared" si="44"/>
        <v>635.69675051105582</v>
      </c>
      <c r="E191" s="3">
        <f t="shared" si="37"/>
        <v>19.258394346672048</v>
      </c>
      <c r="F191" s="3">
        <f t="shared" si="38"/>
        <v>4998704.0952250408</v>
      </c>
      <c r="G191" s="26">
        <f t="shared" si="45"/>
        <v>4998704.0999999996</v>
      </c>
      <c r="I191" s="18">
        <f t="shared" si="41"/>
        <v>3830.6845998137619</v>
      </c>
      <c r="J191" s="18">
        <f t="shared" si="42"/>
        <v>183698.91</v>
      </c>
      <c r="K191" s="28">
        <f t="shared" si="46"/>
        <v>99.974081999999996</v>
      </c>
      <c r="L191" s="28">
        <f t="shared" si="47"/>
        <v>103.64806019999999</v>
      </c>
      <c r="M191" s="29">
        <f t="shared" si="48"/>
        <v>4998704.0999999996</v>
      </c>
      <c r="N191" s="29">
        <f t="shared" si="49"/>
        <v>5182403.01</v>
      </c>
    </row>
    <row r="192" spans="1:14" x14ac:dyDescent="0.15">
      <c r="A192" s="7">
        <f t="shared" si="39"/>
        <v>42936</v>
      </c>
      <c r="B192" s="10">
        <f t="shared" si="40"/>
        <v>4998704.0952250408</v>
      </c>
      <c r="C192" s="25">
        <f t="shared" si="43"/>
        <v>616.43835616438378</v>
      </c>
      <c r="D192" s="25">
        <f t="shared" si="44"/>
        <v>635.69919965500185</v>
      </c>
      <c r="E192" s="3">
        <f t="shared" si="37"/>
        <v>19.260843490618072</v>
      </c>
      <c r="F192" s="3">
        <f t="shared" si="38"/>
        <v>4998723.3560685311</v>
      </c>
      <c r="G192" s="26">
        <f t="shared" si="45"/>
        <v>4998723.3600000003</v>
      </c>
      <c r="I192" s="18">
        <f t="shared" si="41"/>
        <v>3849.9454433043802</v>
      </c>
      <c r="J192" s="18">
        <f t="shared" si="42"/>
        <v>184315.35</v>
      </c>
      <c r="K192" s="28">
        <f t="shared" si="46"/>
        <v>99.974467200000007</v>
      </c>
      <c r="L192" s="28">
        <f t="shared" si="47"/>
        <v>103.66077420000001</v>
      </c>
      <c r="M192" s="29">
        <f t="shared" si="48"/>
        <v>4998723.3600000003</v>
      </c>
      <c r="N192" s="29">
        <f t="shared" si="49"/>
        <v>5183038.71</v>
      </c>
    </row>
    <row r="193" spans="1:14" x14ac:dyDescent="0.15">
      <c r="A193" s="7">
        <f t="shared" si="39"/>
        <v>42937</v>
      </c>
      <c r="B193" s="10">
        <f t="shared" si="40"/>
        <v>4998723.3560685311</v>
      </c>
      <c r="C193" s="25">
        <f t="shared" si="43"/>
        <v>616.43835616438378</v>
      </c>
      <c r="D193" s="25">
        <f t="shared" si="44"/>
        <v>635.70164911041229</v>
      </c>
      <c r="E193" s="3">
        <f t="shared" si="37"/>
        <v>19.263292946028514</v>
      </c>
      <c r="F193" s="3">
        <f t="shared" si="38"/>
        <v>4998742.619361477</v>
      </c>
      <c r="G193" s="26">
        <f t="shared" si="45"/>
        <v>4998742.62</v>
      </c>
      <c r="I193" s="18">
        <f t="shared" si="41"/>
        <v>3869.2087362504089</v>
      </c>
      <c r="J193" s="18">
        <f t="shared" si="42"/>
        <v>184931.79</v>
      </c>
      <c r="K193" s="28">
        <f t="shared" si="46"/>
        <v>99.974852400000003</v>
      </c>
      <c r="L193" s="28">
        <f t="shared" si="47"/>
        <v>103.67348820000001</v>
      </c>
      <c r="M193" s="29">
        <f t="shared" si="48"/>
        <v>4998742.62</v>
      </c>
      <c r="N193" s="29">
        <f t="shared" si="49"/>
        <v>5183674.41</v>
      </c>
    </row>
    <row r="194" spans="1:14" x14ac:dyDescent="0.15">
      <c r="A194" s="7">
        <f t="shared" si="39"/>
        <v>42938</v>
      </c>
      <c r="B194" s="10">
        <f t="shared" si="40"/>
        <v>4998742.619361477</v>
      </c>
      <c r="C194" s="25">
        <f t="shared" si="43"/>
        <v>616.43835616438378</v>
      </c>
      <c r="D194" s="25">
        <f t="shared" si="44"/>
        <v>635.70409887732694</v>
      </c>
      <c r="E194" s="3">
        <f t="shared" si="37"/>
        <v>19.265742712943165</v>
      </c>
      <c r="F194" s="3">
        <f t="shared" si="38"/>
        <v>4998761.8851041896</v>
      </c>
      <c r="G194" s="26">
        <f t="shared" si="45"/>
        <v>4998761.8899999997</v>
      </c>
      <c r="I194" s="18">
        <f t="shared" si="41"/>
        <v>3888.4744789633523</v>
      </c>
      <c r="J194" s="18">
        <f t="shared" si="42"/>
        <v>185548.23</v>
      </c>
      <c r="K194" s="28">
        <f t="shared" si="46"/>
        <v>99.975237799999988</v>
      </c>
      <c r="L194" s="28">
        <f t="shared" si="47"/>
        <v>103.68620239999998</v>
      </c>
      <c r="M194" s="29">
        <f t="shared" si="48"/>
        <v>4998761.8899999997</v>
      </c>
      <c r="N194" s="29">
        <f t="shared" si="49"/>
        <v>5184310.1199999992</v>
      </c>
    </row>
    <row r="195" spans="1:14" x14ac:dyDescent="0.15">
      <c r="A195" s="7">
        <f t="shared" si="39"/>
        <v>42939</v>
      </c>
      <c r="B195" s="10">
        <f t="shared" si="40"/>
        <v>4998761.8851041896</v>
      </c>
      <c r="C195" s="25">
        <f t="shared" si="43"/>
        <v>616.43835616438378</v>
      </c>
      <c r="D195" s="25">
        <f t="shared" si="44"/>
        <v>635.70654895578525</v>
      </c>
      <c r="E195" s="3">
        <f t="shared" si="37"/>
        <v>19.268192791401475</v>
      </c>
      <c r="F195" s="3">
        <f t="shared" si="38"/>
        <v>4998781.153296981</v>
      </c>
      <c r="G195" s="26">
        <f t="shared" si="45"/>
        <v>4998781.1500000004</v>
      </c>
      <c r="I195" s="18">
        <f t="shared" si="41"/>
        <v>3907.7426717547537</v>
      </c>
      <c r="J195" s="18">
        <f t="shared" si="42"/>
        <v>186164.67</v>
      </c>
      <c r="K195" s="28">
        <f t="shared" si="46"/>
        <v>99.975622999999999</v>
      </c>
      <c r="L195" s="28">
        <f t="shared" si="47"/>
        <v>103.6989164</v>
      </c>
      <c r="M195" s="29">
        <f t="shared" si="48"/>
        <v>4998781.1500000004</v>
      </c>
      <c r="N195" s="29">
        <f t="shared" si="49"/>
        <v>5184945.82</v>
      </c>
    </row>
    <row r="196" spans="1:14" x14ac:dyDescent="0.15">
      <c r="A196" s="7">
        <f t="shared" si="39"/>
        <v>42940</v>
      </c>
      <c r="B196" s="10">
        <f t="shared" si="40"/>
        <v>4998781.153296981</v>
      </c>
      <c r="C196" s="25">
        <f t="shared" si="43"/>
        <v>616.43835616438378</v>
      </c>
      <c r="D196" s="25">
        <f t="shared" si="44"/>
        <v>635.7089993458269</v>
      </c>
      <c r="E196" s="3">
        <f t="shared" si="37"/>
        <v>19.27064318144312</v>
      </c>
      <c r="F196" s="3">
        <f t="shared" si="38"/>
        <v>4998800.4239401622</v>
      </c>
      <c r="G196" s="26">
        <f t="shared" si="45"/>
        <v>4998800.42</v>
      </c>
      <c r="I196" s="18">
        <f t="shared" si="41"/>
        <v>3927.0133149361968</v>
      </c>
      <c r="J196" s="18">
        <f t="shared" si="42"/>
        <v>186781.11</v>
      </c>
      <c r="K196" s="28">
        <f t="shared" si="46"/>
        <v>99.976008399999998</v>
      </c>
      <c r="L196" s="28">
        <f t="shared" si="47"/>
        <v>103.71163059999999</v>
      </c>
      <c r="M196" s="29">
        <f t="shared" si="48"/>
        <v>4998800.42</v>
      </c>
      <c r="N196" s="29">
        <f t="shared" si="49"/>
        <v>5185581.5299999993</v>
      </c>
    </row>
    <row r="197" spans="1:14" x14ac:dyDescent="0.15">
      <c r="A197" s="7">
        <f t="shared" si="39"/>
        <v>42941</v>
      </c>
      <c r="B197" s="10">
        <f t="shared" si="40"/>
        <v>4998800.4239401622</v>
      </c>
      <c r="C197" s="25">
        <f t="shared" si="43"/>
        <v>616.43835616438378</v>
      </c>
      <c r="D197" s="25">
        <f t="shared" si="44"/>
        <v>635.71145004749155</v>
      </c>
      <c r="E197" s="3">
        <f t="shared" si="37"/>
        <v>19.273093883107776</v>
      </c>
      <c r="F197" s="3">
        <f t="shared" si="38"/>
        <v>4998819.6970340451</v>
      </c>
      <c r="G197" s="26">
        <f t="shared" si="45"/>
        <v>4998819.7</v>
      </c>
      <c r="I197" s="18">
        <f t="shared" si="41"/>
        <v>3946.2864088193046</v>
      </c>
      <c r="J197" s="18">
        <f t="shared" si="42"/>
        <v>187397.55</v>
      </c>
      <c r="K197" s="28">
        <f t="shared" si="46"/>
        <v>99.976393999999999</v>
      </c>
      <c r="L197" s="28">
        <f t="shared" si="47"/>
        <v>103.724345</v>
      </c>
      <c r="M197" s="29">
        <f t="shared" si="48"/>
        <v>4998819.7</v>
      </c>
      <c r="N197" s="29">
        <f t="shared" si="49"/>
        <v>5186217.25</v>
      </c>
    </row>
    <row r="198" spans="1:14" x14ac:dyDescent="0.15">
      <c r="A198" s="7">
        <f t="shared" si="39"/>
        <v>42942</v>
      </c>
      <c r="B198" s="10">
        <f t="shared" si="40"/>
        <v>4998819.6970340451</v>
      </c>
      <c r="C198" s="25">
        <f t="shared" si="43"/>
        <v>616.43835616438378</v>
      </c>
      <c r="D198" s="25">
        <f t="shared" si="44"/>
        <v>635.71390106081878</v>
      </c>
      <c r="E198" s="3">
        <f t="shared" si="37"/>
        <v>19.275544896435008</v>
      </c>
      <c r="F198" s="3">
        <f t="shared" si="38"/>
        <v>4998838.9725789418</v>
      </c>
      <c r="G198" s="26">
        <f t="shared" si="45"/>
        <v>4998838.97</v>
      </c>
      <c r="I198" s="18">
        <f t="shared" si="41"/>
        <v>3965.5619537157395</v>
      </c>
      <c r="J198" s="18">
        <f t="shared" si="42"/>
        <v>188013.99</v>
      </c>
      <c r="K198" s="28">
        <f t="shared" si="46"/>
        <v>99.976779399999998</v>
      </c>
      <c r="L198" s="28">
        <f t="shared" si="47"/>
        <v>103.7370592</v>
      </c>
      <c r="M198" s="29">
        <f t="shared" si="48"/>
        <v>4998838.97</v>
      </c>
      <c r="N198" s="29">
        <f t="shared" si="49"/>
        <v>5186852.96</v>
      </c>
    </row>
    <row r="199" spans="1:14" x14ac:dyDescent="0.15">
      <c r="A199" s="7">
        <f t="shared" si="39"/>
        <v>42943</v>
      </c>
      <c r="B199" s="10">
        <f t="shared" si="40"/>
        <v>4998838.9725789418</v>
      </c>
      <c r="C199" s="25">
        <f t="shared" si="43"/>
        <v>616.43835616438378</v>
      </c>
      <c r="D199" s="25">
        <f t="shared" si="44"/>
        <v>635.71635238584827</v>
      </c>
      <c r="E199" s="3">
        <f t="shared" si="37"/>
        <v>19.277996221464491</v>
      </c>
      <c r="F199" s="3">
        <f t="shared" si="38"/>
        <v>4998858.2505751634</v>
      </c>
      <c r="G199" s="26">
        <f t="shared" si="45"/>
        <v>4998858.25</v>
      </c>
      <c r="I199" s="18">
        <f t="shared" si="41"/>
        <v>3984.839949937204</v>
      </c>
      <c r="J199" s="18">
        <f t="shared" si="42"/>
        <v>188630.43</v>
      </c>
      <c r="K199" s="28">
        <f t="shared" si="46"/>
        <v>99.977164999999999</v>
      </c>
      <c r="L199" s="28">
        <f t="shared" si="47"/>
        <v>103.7497736</v>
      </c>
      <c r="M199" s="29">
        <f t="shared" si="48"/>
        <v>4998858.25</v>
      </c>
      <c r="N199" s="29">
        <f t="shared" si="49"/>
        <v>5187488.68</v>
      </c>
    </row>
    <row r="200" spans="1:14" x14ac:dyDescent="0.15">
      <c r="A200" s="7">
        <f t="shared" si="39"/>
        <v>42944</v>
      </c>
      <c r="B200" s="10">
        <f t="shared" si="40"/>
        <v>4998858.2505751634</v>
      </c>
      <c r="C200" s="25">
        <f t="shared" si="43"/>
        <v>616.43835616438378</v>
      </c>
      <c r="D200" s="25">
        <f t="shared" si="44"/>
        <v>635.71880402261968</v>
      </c>
      <c r="E200" s="3">
        <f t="shared" si="37"/>
        <v>19.280447858235902</v>
      </c>
      <c r="F200" s="3">
        <f t="shared" si="38"/>
        <v>4998877.5310230218</v>
      </c>
      <c r="G200" s="26">
        <f t="shared" si="45"/>
        <v>4998877.53</v>
      </c>
      <c r="I200" s="18">
        <f t="shared" si="41"/>
        <v>4004.1203977954401</v>
      </c>
      <c r="J200" s="18">
        <f t="shared" si="42"/>
        <v>189246.87</v>
      </c>
      <c r="K200" s="28">
        <f t="shared" si="46"/>
        <v>99.977550600000015</v>
      </c>
      <c r="L200" s="28">
        <f t="shared" si="47"/>
        <v>103.76248800000002</v>
      </c>
      <c r="M200" s="29">
        <f t="shared" si="48"/>
        <v>4998877.53</v>
      </c>
      <c r="N200" s="29">
        <f t="shared" si="49"/>
        <v>5188124.4000000013</v>
      </c>
    </row>
    <row r="201" spans="1:14" x14ac:dyDescent="0.15">
      <c r="A201" s="7">
        <f t="shared" si="39"/>
        <v>42945</v>
      </c>
      <c r="B201" s="10">
        <f t="shared" si="40"/>
        <v>4998877.5310230218</v>
      </c>
      <c r="C201" s="25">
        <f t="shared" si="43"/>
        <v>616.43835616438378</v>
      </c>
      <c r="D201" s="25">
        <f t="shared" si="44"/>
        <v>635.72125597117258</v>
      </c>
      <c r="E201" s="3">
        <f t="shared" si="37"/>
        <v>19.282899806788805</v>
      </c>
      <c r="F201" s="3">
        <f t="shared" si="38"/>
        <v>4998896.813922829</v>
      </c>
      <c r="G201" s="26">
        <f t="shared" si="45"/>
        <v>4998896.8099999996</v>
      </c>
      <c r="I201" s="18">
        <f t="shared" si="41"/>
        <v>4023.403297602229</v>
      </c>
      <c r="J201" s="18">
        <f t="shared" si="42"/>
        <v>189863.31</v>
      </c>
      <c r="K201" s="28">
        <f t="shared" si="46"/>
        <v>99.977936199999988</v>
      </c>
      <c r="L201" s="28">
        <f t="shared" si="47"/>
        <v>103.77520239999998</v>
      </c>
      <c r="M201" s="29">
        <f t="shared" si="48"/>
        <v>4998896.8099999996</v>
      </c>
      <c r="N201" s="29">
        <f t="shared" si="49"/>
        <v>5188760.1199999992</v>
      </c>
    </row>
    <row r="202" spans="1:14" x14ac:dyDescent="0.15">
      <c r="A202" s="7">
        <f t="shared" si="39"/>
        <v>42946</v>
      </c>
      <c r="B202" s="10">
        <f t="shared" si="40"/>
        <v>4998896.813922829</v>
      </c>
      <c r="C202" s="25">
        <f t="shared" si="43"/>
        <v>616.43835616438378</v>
      </c>
      <c r="D202" s="25">
        <f t="shared" si="44"/>
        <v>635.72370823154665</v>
      </c>
      <c r="E202" s="3">
        <f t="shared" si="37"/>
        <v>19.285352067162876</v>
      </c>
      <c r="F202" s="3">
        <f t="shared" si="38"/>
        <v>4998916.0992748961</v>
      </c>
      <c r="G202" s="26">
        <f t="shared" si="45"/>
        <v>4998916.0999999996</v>
      </c>
      <c r="I202" s="18">
        <f t="shared" si="41"/>
        <v>4042.6886496693919</v>
      </c>
      <c r="J202" s="18">
        <f t="shared" si="42"/>
        <v>190479.75</v>
      </c>
      <c r="K202" s="28">
        <f t="shared" si="46"/>
        <v>99.978321999999991</v>
      </c>
      <c r="L202" s="28">
        <f t="shared" si="47"/>
        <v>103.78791699999999</v>
      </c>
      <c r="M202" s="29">
        <f t="shared" si="48"/>
        <v>4998916.0999999996</v>
      </c>
      <c r="N202" s="29">
        <f t="shared" si="49"/>
        <v>5189395.8499999996</v>
      </c>
    </row>
    <row r="203" spans="1:14" x14ac:dyDescent="0.15">
      <c r="A203" s="7">
        <f t="shared" si="39"/>
        <v>42947</v>
      </c>
      <c r="B203" s="10">
        <f t="shared" si="40"/>
        <v>4998916.0992748961</v>
      </c>
      <c r="C203" s="25">
        <f t="shared" si="43"/>
        <v>616.43835616438378</v>
      </c>
      <c r="D203" s="25">
        <f t="shared" si="44"/>
        <v>635.72616080378145</v>
      </c>
      <c r="E203" s="3">
        <f t="shared" si="37"/>
        <v>19.287804639397677</v>
      </c>
      <c r="F203" s="3">
        <f t="shared" si="38"/>
        <v>4998935.3870795351</v>
      </c>
      <c r="G203" s="26">
        <f t="shared" si="45"/>
        <v>4998935.3899999997</v>
      </c>
      <c r="I203" s="18">
        <f t="shared" si="41"/>
        <v>4061.9764543087895</v>
      </c>
      <c r="J203" s="18">
        <f t="shared" si="42"/>
        <v>191096.19</v>
      </c>
      <c r="K203" s="28">
        <f t="shared" si="46"/>
        <v>99.978707799999995</v>
      </c>
      <c r="L203" s="28">
        <f t="shared" si="47"/>
        <v>103.8006316</v>
      </c>
      <c r="M203" s="29">
        <f t="shared" si="48"/>
        <v>4998935.3899999997</v>
      </c>
      <c r="N203" s="29">
        <f t="shared" si="49"/>
        <v>5190031.58</v>
      </c>
    </row>
    <row r="204" spans="1:14" x14ac:dyDescent="0.15">
      <c r="A204" s="7">
        <f t="shared" si="39"/>
        <v>42948</v>
      </c>
      <c r="B204" s="10">
        <f t="shared" si="40"/>
        <v>4998935.3870795351</v>
      </c>
      <c r="C204" s="25">
        <f t="shared" si="43"/>
        <v>616.43835616438378</v>
      </c>
      <c r="D204" s="25">
        <f t="shared" si="44"/>
        <v>635.72861368791678</v>
      </c>
      <c r="E204" s="3">
        <f t="shared" ref="E204:E258" si="50">D204-C204</f>
        <v>19.290257523533</v>
      </c>
      <c r="F204" s="3">
        <f t="shared" ref="F204:F258" si="51">B204+E204</f>
        <v>4998954.6773370588</v>
      </c>
      <c r="G204" s="26">
        <f t="shared" si="45"/>
        <v>4998954.68</v>
      </c>
      <c r="I204" s="18">
        <f t="shared" si="41"/>
        <v>4081.2667118323225</v>
      </c>
      <c r="J204" s="18">
        <f t="shared" si="42"/>
        <v>191712.63</v>
      </c>
      <c r="K204" s="28">
        <f t="shared" si="46"/>
        <v>99.979093599999985</v>
      </c>
      <c r="L204" s="28">
        <f t="shared" si="47"/>
        <v>103.81334619999998</v>
      </c>
      <c r="M204" s="29">
        <f t="shared" si="48"/>
        <v>4998954.68</v>
      </c>
      <c r="N204" s="29">
        <f t="shared" si="49"/>
        <v>5190667.3099999996</v>
      </c>
    </row>
    <row r="205" spans="1:14" x14ac:dyDescent="0.15">
      <c r="A205" s="7">
        <f t="shared" ref="A205:A259" si="52">A204+1</f>
        <v>42949</v>
      </c>
      <c r="B205" s="10">
        <f t="shared" ref="B205:B259" si="53">F204</f>
        <v>4998954.6773370588</v>
      </c>
      <c r="C205" s="25">
        <f t="shared" si="43"/>
        <v>616.43835616438378</v>
      </c>
      <c r="D205" s="25">
        <f t="shared" si="44"/>
        <v>635.73106688399218</v>
      </c>
      <c r="E205" s="3">
        <f t="shared" si="50"/>
        <v>19.292710719608408</v>
      </c>
      <c r="F205" s="3">
        <f t="shared" si="51"/>
        <v>4998973.9700477784</v>
      </c>
      <c r="G205" s="26">
        <f t="shared" si="45"/>
        <v>4998973.97</v>
      </c>
      <c r="I205" s="18">
        <f t="shared" ref="I205:I258" si="54">E205+I204</f>
        <v>4100.5594225519308</v>
      </c>
      <c r="J205" s="18">
        <f t="shared" ref="J205:J258" si="55">ROUND(C205+J204,2)</f>
        <v>192329.07</v>
      </c>
      <c r="K205" s="28">
        <f t="shared" si="46"/>
        <v>99.979479399999988</v>
      </c>
      <c r="L205" s="28">
        <f t="shared" si="47"/>
        <v>103.82606079999999</v>
      </c>
      <c r="M205" s="29">
        <f t="shared" si="48"/>
        <v>4998973.97</v>
      </c>
      <c r="N205" s="29">
        <f t="shared" si="49"/>
        <v>5191303.0399999991</v>
      </c>
    </row>
    <row r="206" spans="1:14" x14ac:dyDescent="0.15">
      <c r="A206" s="7">
        <f t="shared" si="52"/>
        <v>42950</v>
      </c>
      <c r="B206" s="10">
        <f t="shared" si="53"/>
        <v>4998973.9700477784</v>
      </c>
      <c r="C206" s="25">
        <f t="shared" si="43"/>
        <v>616.43835616438378</v>
      </c>
      <c r="D206" s="25">
        <f t="shared" si="44"/>
        <v>635.73352039204747</v>
      </c>
      <c r="E206" s="3">
        <f t="shared" si="50"/>
        <v>19.29516422766369</v>
      </c>
      <c r="F206" s="3">
        <f t="shared" si="51"/>
        <v>4998993.2652120059</v>
      </c>
      <c r="G206" s="26">
        <f t="shared" si="45"/>
        <v>4998993.2699999996</v>
      </c>
      <c r="I206" s="18">
        <f t="shared" si="54"/>
        <v>4119.8545867795947</v>
      </c>
      <c r="J206" s="18">
        <f t="shared" si="55"/>
        <v>192945.51</v>
      </c>
      <c r="K206" s="28">
        <f t="shared" si="46"/>
        <v>99.979865399999994</v>
      </c>
      <c r="L206" s="28">
        <f t="shared" si="47"/>
        <v>103.83877559999999</v>
      </c>
      <c r="M206" s="29">
        <f t="shared" si="48"/>
        <v>4998993.2699999996</v>
      </c>
      <c r="N206" s="29">
        <f t="shared" si="49"/>
        <v>5191938.7799999993</v>
      </c>
    </row>
    <row r="207" spans="1:14" x14ac:dyDescent="0.15">
      <c r="A207" s="7">
        <f t="shared" si="52"/>
        <v>42951</v>
      </c>
      <c r="B207" s="10">
        <f t="shared" si="53"/>
        <v>4998993.2652120059</v>
      </c>
      <c r="C207" s="25">
        <f t="shared" si="43"/>
        <v>616.43835616438378</v>
      </c>
      <c r="D207" s="25">
        <f t="shared" si="44"/>
        <v>635.7359742121223</v>
      </c>
      <c r="E207" s="3">
        <f t="shared" si="50"/>
        <v>19.297618047738524</v>
      </c>
      <c r="F207" s="3">
        <f t="shared" si="51"/>
        <v>4999012.5628300533</v>
      </c>
      <c r="G207" s="26">
        <f t="shared" si="45"/>
        <v>4999012.5599999996</v>
      </c>
      <c r="I207" s="18">
        <f t="shared" si="54"/>
        <v>4139.1522048273328</v>
      </c>
      <c r="J207" s="18">
        <f t="shared" si="55"/>
        <v>193561.95</v>
      </c>
      <c r="K207" s="28">
        <f t="shared" si="46"/>
        <v>99.980251199999998</v>
      </c>
      <c r="L207" s="28">
        <f t="shared" si="47"/>
        <v>103.8514902</v>
      </c>
      <c r="M207" s="29">
        <f t="shared" si="48"/>
        <v>4999012.5599999996</v>
      </c>
      <c r="N207" s="29">
        <f t="shared" si="49"/>
        <v>5192574.51</v>
      </c>
    </row>
    <row r="208" spans="1:14" x14ac:dyDescent="0.15">
      <c r="A208" s="7">
        <f t="shared" si="52"/>
        <v>42952</v>
      </c>
      <c r="B208" s="10">
        <f t="shared" si="53"/>
        <v>4999012.5628300533</v>
      </c>
      <c r="C208" s="25">
        <f t="shared" si="43"/>
        <v>616.43835616438378</v>
      </c>
      <c r="D208" s="25">
        <f t="shared" si="44"/>
        <v>635.73842834425614</v>
      </c>
      <c r="E208" s="3">
        <f t="shared" si="50"/>
        <v>19.300072179872359</v>
      </c>
      <c r="F208" s="3">
        <f t="shared" si="51"/>
        <v>4999031.8629022334</v>
      </c>
      <c r="G208" s="26">
        <f t="shared" si="45"/>
        <v>4999031.8600000003</v>
      </c>
      <c r="I208" s="18">
        <f t="shared" si="54"/>
        <v>4158.4522770072053</v>
      </c>
      <c r="J208" s="18">
        <f t="shared" si="55"/>
        <v>194178.39</v>
      </c>
      <c r="K208" s="28">
        <f t="shared" si="46"/>
        <v>99.980637200000018</v>
      </c>
      <c r="L208" s="28">
        <f t="shared" si="47"/>
        <v>103.86420500000001</v>
      </c>
      <c r="M208" s="29">
        <f t="shared" si="48"/>
        <v>4999031.8600000013</v>
      </c>
      <c r="N208" s="29">
        <f t="shared" si="49"/>
        <v>5193210.2500000009</v>
      </c>
    </row>
    <row r="209" spans="1:14" x14ac:dyDescent="0.15">
      <c r="A209" s="7">
        <f t="shared" si="52"/>
        <v>42953</v>
      </c>
      <c r="B209" s="10">
        <f t="shared" si="53"/>
        <v>4999031.8629022334</v>
      </c>
      <c r="C209" s="25">
        <f t="shared" si="43"/>
        <v>616.43835616438378</v>
      </c>
      <c r="D209" s="25">
        <f t="shared" si="44"/>
        <v>635.74088278848899</v>
      </c>
      <c r="E209" s="3">
        <f t="shared" si="50"/>
        <v>19.302526624105212</v>
      </c>
      <c r="F209" s="3">
        <f t="shared" si="51"/>
        <v>4999051.1654288573</v>
      </c>
      <c r="G209" s="26">
        <f t="shared" si="45"/>
        <v>4999051.17</v>
      </c>
      <c r="I209" s="18">
        <f t="shared" si="54"/>
        <v>4177.754803631311</v>
      </c>
      <c r="J209" s="18">
        <f t="shared" si="55"/>
        <v>194794.83</v>
      </c>
      <c r="K209" s="28">
        <f t="shared" si="46"/>
        <v>99.981023399999998</v>
      </c>
      <c r="L209" s="28">
        <f t="shared" si="47"/>
        <v>103.87692</v>
      </c>
      <c r="M209" s="29">
        <f t="shared" si="48"/>
        <v>4999051.17</v>
      </c>
      <c r="N209" s="29">
        <f t="shared" si="49"/>
        <v>5193846</v>
      </c>
    </row>
    <row r="210" spans="1:14" x14ac:dyDescent="0.15">
      <c r="A210" s="7">
        <f t="shared" si="52"/>
        <v>42954</v>
      </c>
      <c r="B210" s="10">
        <f t="shared" si="53"/>
        <v>4999051.1654288573</v>
      </c>
      <c r="C210" s="25">
        <f t="shared" si="43"/>
        <v>616.43835616438378</v>
      </c>
      <c r="D210" s="25">
        <f t="shared" si="44"/>
        <v>635.74333754486031</v>
      </c>
      <c r="E210" s="3">
        <f t="shared" si="50"/>
        <v>19.304981380476534</v>
      </c>
      <c r="F210" s="3">
        <f t="shared" si="51"/>
        <v>4999070.470410238</v>
      </c>
      <c r="G210" s="26">
        <f t="shared" si="45"/>
        <v>4999070.47</v>
      </c>
      <c r="I210" s="18">
        <f t="shared" si="54"/>
        <v>4197.0597850117874</v>
      </c>
      <c r="J210" s="18">
        <f t="shared" si="55"/>
        <v>195411.27</v>
      </c>
      <c r="K210" s="28">
        <f t="shared" si="46"/>
        <v>99.981409400000004</v>
      </c>
      <c r="L210" s="28">
        <f t="shared" si="47"/>
        <v>103.88963480000001</v>
      </c>
      <c r="M210" s="29">
        <f t="shared" si="48"/>
        <v>4999070.47</v>
      </c>
      <c r="N210" s="29">
        <f t="shared" si="49"/>
        <v>5194481.74</v>
      </c>
    </row>
    <row r="211" spans="1:14" x14ac:dyDescent="0.15">
      <c r="A211" s="7">
        <f t="shared" si="52"/>
        <v>42955</v>
      </c>
      <c r="B211" s="10">
        <f t="shared" si="53"/>
        <v>4999070.470410238</v>
      </c>
      <c r="C211" s="25">
        <f t="shared" si="43"/>
        <v>616.43835616438378</v>
      </c>
      <c r="D211" s="25">
        <f t="shared" si="44"/>
        <v>635.74579261341</v>
      </c>
      <c r="E211" s="3">
        <f t="shared" si="50"/>
        <v>19.307436449026227</v>
      </c>
      <c r="F211" s="3">
        <f t="shared" si="51"/>
        <v>4999089.7778466875</v>
      </c>
      <c r="G211" s="26">
        <f t="shared" si="45"/>
        <v>4999089.78</v>
      </c>
      <c r="I211" s="18">
        <f t="shared" si="54"/>
        <v>4216.3672214608141</v>
      </c>
      <c r="J211" s="18">
        <f t="shared" si="55"/>
        <v>196027.71</v>
      </c>
      <c r="K211" s="28">
        <f t="shared" si="46"/>
        <v>99.981795599999998</v>
      </c>
      <c r="L211" s="28">
        <f t="shared" si="47"/>
        <v>103.9023498</v>
      </c>
      <c r="M211" s="29">
        <f t="shared" si="48"/>
        <v>4999089.78</v>
      </c>
      <c r="N211" s="29">
        <f t="shared" si="49"/>
        <v>5195117.49</v>
      </c>
    </row>
    <row r="212" spans="1:14" x14ac:dyDescent="0.15">
      <c r="A212" s="7">
        <f t="shared" si="52"/>
        <v>42956</v>
      </c>
      <c r="B212" s="10">
        <f t="shared" si="53"/>
        <v>4999089.7778466875</v>
      </c>
      <c r="C212" s="25">
        <f t="shared" si="43"/>
        <v>616.43835616438378</v>
      </c>
      <c r="D212" s="25">
        <f t="shared" si="44"/>
        <v>635.74824799417752</v>
      </c>
      <c r="E212" s="3">
        <f t="shared" si="50"/>
        <v>19.309891829793742</v>
      </c>
      <c r="F212" s="3">
        <f t="shared" si="51"/>
        <v>4999109.0877385177</v>
      </c>
      <c r="G212" s="26">
        <f t="shared" si="45"/>
        <v>4999109.09</v>
      </c>
      <c r="I212" s="18">
        <f t="shared" si="54"/>
        <v>4235.6771132906078</v>
      </c>
      <c r="J212" s="18">
        <f t="shared" si="55"/>
        <v>196644.15</v>
      </c>
      <c r="K212" s="28">
        <f t="shared" si="46"/>
        <v>99.982181799999992</v>
      </c>
      <c r="L212" s="28">
        <f t="shared" si="47"/>
        <v>103.9150648</v>
      </c>
      <c r="M212" s="29">
        <f t="shared" si="48"/>
        <v>4999109.09</v>
      </c>
      <c r="N212" s="29">
        <f t="shared" si="49"/>
        <v>5195753.24</v>
      </c>
    </row>
    <row r="213" spans="1:14" x14ac:dyDescent="0.15">
      <c r="A213" s="7">
        <f t="shared" si="52"/>
        <v>42957</v>
      </c>
      <c r="B213" s="10">
        <f t="shared" si="53"/>
        <v>4999109.0877385177</v>
      </c>
      <c r="C213" s="25">
        <f t="shared" ref="C213:C258" si="56">$N$4*$H$9/100</f>
        <v>616.43835616438378</v>
      </c>
      <c r="D213" s="25">
        <f t="shared" ref="D213:D258" si="57">B213*$C$8</f>
        <v>635.75070368720276</v>
      </c>
      <c r="E213" s="3">
        <f t="shared" si="50"/>
        <v>19.312347522818982</v>
      </c>
      <c r="F213" s="3">
        <f t="shared" si="51"/>
        <v>4999128.4000860406</v>
      </c>
      <c r="G213" s="26">
        <f t="shared" ref="G213:G258" si="58">ROUND(B213+B213*$C$8-C213,2)</f>
        <v>4999128.4000000004</v>
      </c>
      <c r="I213" s="18">
        <f t="shared" si="54"/>
        <v>4254.9894608134273</v>
      </c>
      <c r="J213" s="18">
        <f t="shared" si="55"/>
        <v>197260.59</v>
      </c>
      <c r="K213" s="28">
        <f t="shared" ref="K213:K258" si="59">G213/$H$9*100</f>
        <v>99.982568000000001</v>
      </c>
      <c r="L213" s="28">
        <f t="shared" ref="L213:L258" si="60">K213+J213/$H$9*100</f>
        <v>103.9277798</v>
      </c>
      <c r="M213" s="29">
        <f t="shared" ref="M213:M258" si="61">K213*$H$9/100</f>
        <v>4999128.4000000004</v>
      </c>
      <c r="N213" s="29">
        <f t="shared" ref="N213:N258" si="62">L213*$H$9/100</f>
        <v>5196388.99</v>
      </c>
    </row>
    <row r="214" spans="1:14" x14ac:dyDescent="0.15">
      <c r="A214" s="7">
        <f t="shared" si="52"/>
        <v>42958</v>
      </c>
      <c r="B214" s="10">
        <f t="shared" si="53"/>
        <v>4999128.4000860406</v>
      </c>
      <c r="C214" s="25">
        <f t="shared" si="56"/>
        <v>616.43835616438378</v>
      </c>
      <c r="D214" s="25">
        <f t="shared" si="57"/>
        <v>635.7531596925254</v>
      </c>
      <c r="E214" s="3">
        <f t="shared" si="50"/>
        <v>19.314803528141624</v>
      </c>
      <c r="F214" s="3">
        <f t="shared" si="51"/>
        <v>4999147.7148895692</v>
      </c>
      <c r="G214" s="26">
        <f t="shared" si="58"/>
        <v>4999147.71</v>
      </c>
      <c r="I214" s="18">
        <f t="shared" si="54"/>
        <v>4274.3042643415693</v>
      </c>
      <c r="J214" s="18">
        <f t="shared" si="55"/>
        <v>197877.03</v>
      </c>
      <c r="K214" s="28">
        <f t="shared" si="59"/>
        <v>99.982954199999995</v>
      </c>
      <c r="L214" s="28">
        <f t="shared" si="60"/>
        <v>103.9404948</v>
      </c>
      <c r="M214" s="29">
        <f t="shared" si="61"/>
        <v>4999147.71</v>
      </c>
      <c r="N214" s="29">
        <f t="shared" si="62"/>
        <v>5197024.74</v>
      </c>
    </row>
    <row r="215" spans="1:14" x14ac:dyDescent="0.15">
      <c r="A215" s="7">
        <f t="shared" si="52"/>
        <v>42959</v>
      </c>
      <c r="B215" s="10">
        <f t="shared" si="53"/>
        <v>4999147.7148895692</v>
      </c>
      <c r="C215" s="25">
        <f t="shared" si="56"/>
        <v>616.43835616438378</v>
      </c>
      <c r="D215" s="25">
        <f t="shared" si="57"/>
        <v>635.75561601018501</v>
      </c>
      <c r="E215" s="3">
        <f t="shared" si="50"/>
        <v>19.317259845801232</v>
      </c>
      <c r="F215" s="3">
        <f t="shared" si="51"/>
        <v>4999167.0321494155</v>
      </c>
      <c r="G215" s="26">
        <f t="shared" si="58"/>
        <v>4999167.03</v>
      </c>
      <c r="I215" s="18">
        <f t="shared" si="54"/>
        <v>4293.6215241873706</v>
      </c>
      <c r="J215" s="18">
        <f t="shared" si="55"/>
        <v>198493.47</v>
      </c>
      <c r="K215" s="28">
        <f t="shared" si="59"/>
        <v>99.983340600000005</v>
      </c>
      <c r="L215" s="28">
        <f t="shared" si="60"/>
        <v>103.95321</v>
      </c>
      <c r="M215" s="29">
        <f t="shared" si="61"/>
        <v>4999167.03</v>
      </c>
      <c r="N215" s="29">
        <f t="shared" si="62"/>
        <v>5197660.5</v>
      </c>
    </row>
    <row r="216" spans="1:14" x14ac:dyDescent="0.15">
      <c r="A216" s="7">
        <f t="shared" si="52"/>
        <v>42960</v>
      </c>
      <c r="B216" s="10">
        <f t="shared" si="53"/>
        <v>4999167.0321494155</v>
      </c>
      <c r="C216" s="25">
        <f t="shared" si="56"/>
        <v>616.43835616438378</v>
      </c>
      <c r="D216" s="25">
        <f t="shared" si="57"/>
        <v>635.75807264022149</v>
      </c>
      <c r="E216" s="3">
        <f t="shared" si="50"/>
        <v>19.319716475837708</v>
      </c>
      <c r="F216" s="3">
        <f t="shared" si="51"/>
        <v>4999186.3518658914</v>
      </c>
      <c r="G216" s="26">
        <f t="shared" si="58"/>
        <v>4999186.3499999996</v>
      </c>
      <c r="I216" s="18">
        <f t="shared" si="54"/>
        <v>4312.9412406632082</v>
      </c>
      <c r="J216" s="18">
        <f t="shared" si="55"/>
        <v>199109.91</v>
      </c>
      <c r="K216" s="28">
        <f t="shared" si="59"/>
        <v>99.983726999999988</v>
      </c>
      <c r="L216" s="28">
        <f t="shared" si="60"/>
        <v>103.96592519999999</v>
      </c>
      <c r="M216" s="29">
        <f t="shared" si="61"/>
        <v>4999186.3499999996</v>
      </c>
      <c r="N216" s="29">
        <f t="shared" si="62"/>
        <v>5198296.26</v>
      </c>
    </row>
    <row r="217" spans="1:14" x14ac:dyDescent="0.15">
      <c r="A217" s="7">
        <f t="shared" si="52"/>
        <v>42961</v>
      </c>
      <c r="B217" s="10">
        <f t="shared" si="53"/>
        <v>4999186.3518658914</v>
      </c>
      <c r="C217" s="25">
        <f t="shared" si="56"/>
        <v>616.43835616438378</v>
      </c>
      <c r="D217" s="25">
        <f t="shared" si="57"/>
        <v>635.76052958267451</v>
      </c>
      <c r="E217" s="3">
        <f t="shared" si="50"/>
        <v>19.322173418290731</v>
      </c>
      <c r="F217" s="3">
        <f t="shared" si="51"/>
        <v>4999205.6740393098</v>
      </c>
      <c r="G217" s="26">
        <f t="shared" si="58"/>
        <v>4999205.67</v>
      </c>
      <c r="I217" s="18">
        <f t="shared" si="54"/>
        <v>4332.2634140814989</v>
      </c>
      <c r="J217" s="18">
        <f t="shared" si="55"/>
        <v>199726.35</v>
      </c>
      <c r="K217" s="28">
        <f t="shared" si="59"/>
        <v>99.984113399999998</v>
      </c>
      <c r="L217" s="28">
        <f t="shared" si="60"/>
        <v>103.9786404</v>
      </c>
      <c r="M217" s="29">
        <f t="shared" si="61"/>
        <v>4999205.67</v>
      </c>
      <c r="N217" s="29">
        <f t="shared" si="62"/>
        <v>5198932.0199999996</v>
      </c>
    </row>
    <row r="218" spans="1:14" x14ac:dyDescent="0.15">
      <c r="A218" s="7">
        <f t="shared" si="52"/>
        <v>42962</v>
      </c>
      <c r="B218" s="10">
        <f t="shared" si="53"/>
        <v>4999205.6740393098</v>
      </c>
      <c r="C218" s="25">
        <f t="shared" si="56"/>
        <v>616.43835616438378</v>
      </c>
      <c r="D218" s="25">
        <f t="shared" si="57"/>
        <v>635.76298683758364</v>
      </c>
      <c r="E218" s="3">
        <f t="shared" si="50"/>
        <v>19.324630673199863</v>
      </c>
      <c r="F218" s="3">
        <f t="shared" si="51"/>
        <v>4999224.9986699829</v>
      </c>
      <c r="G218" s="26">
        <f t="shared" si="58"/>
        <v>4999225</v>
      </c>
      <c r="I218" s="18">
        <f t="shared" si="54"/>
        <v>4351.5880447546988</v>
      </c>
      <c r="J218" s="18">
        <f t="shared" si="55"/>
        <v>200342.79</v>
      </c>
      <c r="K218" s="28">
        <f t="shared" si="59"/>
        <v>99.984499999999997</v>
      </c>
      <c r="L218" s="28">
        <f t="shared" si="60"/>
        <v>103.99135579999999</v>
      </c>
      <c r="M218" s="29">
        <f t="shared" si="61"/>
        <v>4999225</v>
      </c>
      <c r="N218" s="29">
        <f t="shared" si="62"/>
        <v>5199567.7899999991</v>
      </c>
    </row>
    <row r="219" spans="1:14" x14ac:dyDescent="0.15">
      <c r="A219" s="7">
        <f t="shared" si="52"/>
        <v>42963</v>
      </c>
      <c r="B219" s="10">
        <f t="shared" si="53"/>
        <v>4999224.9986699829</v>
      </c>
      <c r="C219" s="25">
        <f t="shared" si="56"/>
        <v>616.43835616438378</v>
      </c>
      <c r="D219" s="25">
        <f t="shared" si="57"/>
        <v>635.7654444049889</v>
      </c>
      <c r="E219" s="3">
        <f t="shared" si="50"/>
        <v>19.327088240605121</v>
      </c>
      <c r="F219" s="3">
        <f t="shared" si="51"/>
        <v>4999244.3257582234</v>
      </c>
      <c r="G219" s="26">
        <f t="shared" si="58"/>
        <v>4999244.33</v>
      </c>
      <c r="I219" s="18">
        <f t="shared" si="54"/>
        <v>4370.9151329953038</v>
      </c>
      <c r="J219" s="18">
        <f t="shared" si="55"/>
        <v>200959.23</v>
      </c>
      <c r="K219" s="28">
        <f t="shared" si="59"/>
        <v>99.984886599999996</v>
      </c>
      <c r="L219" s="28">
        <f t="shared" si="60"/>
        <v>104.0040712</v>
      </c>
      <c r="M219" s="29">
        <f t="shared" si="61"/>
        <v>4999244.33</v>
      </c>
      <c r="N219" s="29">
        <f t="shared" si="62"/>
        <v>5200203.5599999996</v>
      </c>
    </row>
    <row r="220" spans="1:14" x14ac:dyDescent="0.15">
      <c r="A220" s="7">
        <f t="shared" si="52"/>
        <v>42964</v>
      </c>
      <c r="B220" s="10">
        <f t="shared" si="53"/>
        <v>4999244.3257582234</v>
      </c>
      <c r="C220" s="25">
        <f t="shared" si="56"/>
        <v>616.43835616438378</v>
      </c>
      <c r="D220" s="25">
        <f t="shared" si="57"/>
        <v>635.76790228492973</v>
      </c>
      <c r="E220" s="3">
        <f t="shared" si="50"/>
        <v>19.329546120545956</v>
      </c>
      <c r="F220" s="3">
        <f t="shared" si="51"/>
        <v>4999263.6553043444</v>
      </c>
      <c r="G220" s="26">
        <f t="shared" si="58"/>
        <v>4999263.66</v>
      </c>
      <c r="I220" s="18">
        <f t="shared" si="54"/>
        <v>4390.24467911585</v>
      </c>
      <c r="J220" s="18">
        <f t="shared" si="55"/>
        <v>201575.67</v>
      </c>
      <c r="K220" s="28">
        <f t="shared" si="59"/>
        <v>99.985273200000009</v>
      </c>
      <c r="L220" s="28">
        <f t="shared" si="60"/>
        <v>104.0167866</v>
      </c>
      <c r="M220" s="29">
        <f t="shared" si="61"/>
        <v>4999263.66</v>
      </c>
      <c r="N220" s="29">
        <f t="shared" si="62"/>
        <v>5200839.33</v>
      </c>
    </row>
    <row r="221" spans="1:14" x14ac:dyDescent="0.15">
      <c r="A221" s="7">
        <f t="shared" si="52"/>
        <v>42965</v>
      </c>
      <c r="B221" s="10">
        <f t="shared" si="53"/>
        <v>4999263.6553043444</v>
      </c>
      <c r="C221" s="25">
        <f t="shared" si="56"/>
        <v>616.43835616438378</v>
      </c>
      <c r="D221" s="25">
        <f t="shared" si="57"/>
        <v>635.77036047744616</v>
      </c>
      <c r="E221" s="3">
        <f t="shared" si="50"/>
        <v>19.332004313062384</v>
      </c>
      <c r="F221" s="3">
        <f t="shared" si="51"/>
        <v>4999282.9873086577</v>
      </c>
      <c r="G221" s="26">
        <f t="shared" si="58"/>
        <v>4999282.99</v>
      </c>
      <c r="I221" s="18">
        <f t="shared" si="54"/>
        <v>4409.5766834289125</v>
      </c>
      <c r="J221" s="18">
        <f t="shared" si="55"/>
        <v>202192.11</v>
      </c>
      <c r="K221" s="28">
        <f t="shared" si="59"/>
        <v>99.985659800000008</v>
      </c>
      <c r="L221" s="28">
        <f t="shared" si="60"/>
        <v>104.02950200000001</v>
      </c>
      <c r="M221" s="29">
        <f t="shared" si="61"/>
        <v>4999282.99</v>
      </c>
      <c r="N221" s="29">
        <f t="shared" si="62"/>
        <v>5201475.1000000006</v>
      </c>
    </row>
    <row r="222" spans="1:14" x14ac:dyDescent="0.15">
      <c r="A222" s="7">
        <f t="shared" si="52"/>
        <v>42966</v>
      </c>
      <c r="B222" s="10">
        <f t="shared" si="53"/>
        <v>4999282.9873086577</v>
      </c>
      <c r="C222" s="25">
        <f t="shared" si="56"/>
        <v>616.43835616438378</v>
      </c>
      <c r="D222" s="25">
        <f t="shared" si="57"/>
        <v>635.77281898257786</v>
      </c>
      <c r="E222" s="3">
        <f t="shared" si="50"/>
        <v>19.334462818194083</v>
      </c>
      <c r="F222" s="3">
        <f t="shared" si="51"/>
        <v>4999302.3217714755</v>
      </c>
      <c r="G222" s="26">
        <f t="shared" si="58"/>
        <v>4999302.32</v>
      </c>
      <c r="I222" s="18">
        <f t="shared" si="54"/>
        <v>4428.9111462471064</v>
      </c>
      <c r="J222" s="18">
        <f t="shared" si="55"/>
        <v>202808.55</v>
      </c>
      <c r="K222" s="28">
        <f t="shared" si="59"/>
        <v>99.986046400000006</v>
      </c>
      <c r="L222" s="28">
        <f t="shared" si="60"/>
        <v>104.04221740000001</v>
      </c>
      <c r="M222" s="29">
        <f t="shared" si="61"/>
        <v>4999302.32</v>
      </c>
      <c r="N222" s="29">
        <f t="shared" si="62"/>
        <v>5202110.870000001</v>
      </c>
    </row>
    <row r="223" spans="1:14" x14ac:dyDescent="0.15">
      <c r="A223" s="7">
        <f t="shared" si="52"/>
        <v>42967</v>
      </c>
      <c r="B223" s="10">
        <f t="shared" si="53"/>
        <v>4999302.3217714755</v>
      </c>
      <c r="C223" s="25">
        <f t="shared" si="56"/>
        <v>616.43835616438378</v>
      </c>
      <c r="D223" s="25">
        <f t="shared" si="57"/>
        <v>635.77527780036439</v>
      </c>
      <c r="E223" s="3">
        <f t="shared" si="50"/>
        <v>19.336921635980616</v>
      </c>
      <c r="F223" s="3">
        <f t="shared" si="51"/>
        <v>4999321.6586931115</v>
      </c>
      <c r="G223" s="26">
        <f t="shared" si="58"/>
        <v>4999321.66</v>
      </c>
      <c r="I223" s="18">
        <f t="shared" si="54"/>
        <v>4448.2480678830871</v>
      </c>
      <c r="J223" s="18">
        <f t="shared" si="55"/>
        <v>203424.99</v>
      </c>
      <c r="K223" s="28">
        <f t="shared" si="59"/>
        <v>99.986433200000008</v>
      </c>
      <c r="L223" s="28">
        <f t="shared" si="60"/>
        <v>104.05493300000001</v>
      </c>
      <c r="M223" s="29">
        <f t="shared" si="61"/>
        <v>4999321.66</v>
      </c>
      <c r="N223" s="29">
        <f t="shared" si="62"/>
        <v>5202746.6500000004</v>
      </c>
    </row>
    <row r="224" spans="1:14" x14ac:dyDescent="0.15">
      <c r="A224" s="7">
        <f t="shared" si="52"/>
        <v>42968</v>
      </c>
      <c r="B224" s="10">
        <f t="shared" si="53"/>
        <v>4999321.6586931115</v>
      </c>
      <c r="C224" s="25">
        <f t="shared" si="56"/>
        <v>616.43835616438378</v>
      </c>
      <c r="D224" s="25">
        <f t="shared" si="57"/>
        <v>635.77773693084578</v>
      </c>
      <c r="E224" s="3">
        <f t="shared" si="50"/>
        <v>19.339380766462</v>
      </c>
      <c r="F224" s="3">
        <f t="shared" si="51"/>
        <v>4999340.9980738778</v>
      </c>
      <c r="G224" s="26">
        <f t="shared" si="58"/>
        <v>4999341</v>
      </c>
      <c r="I224" s="18">
        <f t="shared" si="54"/>
        <v>4467.5874486495486</v>
      </c>
      <c r="J224" s="18">
        <f t="shared" si="55"/>
        <v>204041.43</v>
      </c>
      <c r="K224" s="28">
        <f t="shared" si="59"/>
        <v>99.986819999999994</v>
      </c>
      <c r="L224" s="28">
        <f t="shared" si="60"/>
        <v>104.0676486</v>
      </c>
      <c r="M224" s="29">
        <f t="shared" si="61"/>
        <v>4999341</v>
      </c>
      <c r="N224" s="29">
        <f t="shared" si="62"/>
        <v>5203382.43</v>
      </c>
    </row>
    <row r="225" spans="1:14" x14ac:dyDescent="0.15">
      <c r="A225" s="7">
        <f t="shared" si="52"/>
        <v>42969</v>
      </c>
      <c r="B225" s="10">
        <f t="shared" si="53"/>
        <v>4999340.9980738778</v>
      </c>
      <c r="C225" s="25">
        <f t="shared" si="56"/>
        <v>616.43835616438378</v>
      </c>
      <c r="D225" s="25">
        <f t="shared" si="57"/>
        <v>635.78019637406157</v>
      </c>
      <c r="E225" s="3">
        <f t="shared" si="50"/>
        <v>19.341840209677798</v>
      </c>
      <c r="F225" s="3">
        <f t="shared" si="51"/>
        <v>4999360.3399140872</v>
      </c>
      <c r="G225" s="26">
        <f t="shared" si="58"/>
        <v>4999360.34</v>
      </c>
      <c r="I225" s="18">
        <f t="shared" si="54"/>
        <v>4486.9292888592263</v>
      </c>
      <c r="J225" s="18">
        <f t="shared" si="55"/>
        <v>204657.87</v>
      </c>
      <c r="K225" s="28">
        <f t="shared" si="59"/>
        <v>99.987206799999996</v>
      </c>
      <c r="L225" s="28">
        <f t="shared" si="60"/>
        <v>104.08036419999999</v>
      </c>
      <c r="M225" s="29">
        <f t="shared" si="61"/>
        <v>4999360.34</v>
      </c>
      <c r="N225" s="29">
        <f t="shared" si="62"/>
        <v>5204018.209999999</v>
      </c>
    </row>
    <row r="226" spans="1:14" x14ac:dyDescent="0.15">
      <c r="A226" s="7">
        <f t="shared" si="52"/>
        <v>42970</v>
      </c>
      <c r="B226" s="10">
        <f t="shared" si="53"/>
        <v>4999360.3399140872</v>
      </c>
      <c r="C226" s="25">
        <f t="shared" si="56"/>
        <v>616.43835616438378</v>
      </c>
      <c r="D226" s="25">
        <f t="shared" si="57"/>
        <v>635.78265613005169</v>
      </c>
      <c r="E226" s="3">
        <f t="shared" si="50"/>
        <v>19.344299965667915</v>
      </c>
      <c r="F226" s="3">
        <f t="shared" si="51"/>
        <v>4999379.6842140527</v>
      </c>
      <c r="G226" s="26">
        <f t="shared" si="58"/>
        <v>4999379.68</v>
      </c>
      <c r="I226" s="18">
        <f t="shared" si="54"/>
        <v>4506.2735888248944</v>
      </c>
      <c r="J226" s="18">
        <f t="shared" si="55"/>
        <v>205274.31</v>
      </c>
      <c r="K226" s="28">
        <f t="shared" si="59"/>
        <v>99.987593599999997</v>
      </c>
      <c r="L226" s="28">
        <f t="shared" si="60"/>
        <v>104.0930798</v>
      </c>
      <c r="M226" s="29">
        <f t="shared" si="61"/>
        <v>4999379.68</v>
      </c>
      <c r="N226" s="29">
        <f t="shared" si="62"/>
        <v>5204653.99</v>
      </c>
    </row>
    <row r="227" spans="1:14" x14ac:dyDescent="0.15">
      <c r="A227" s="7">
        <f t="shared" si="52"/>
        <v>42971</v>
      </c>
      <c r="B227" s="10">
        <f t="shared" si="53"/>
        <v>4999379.6842140527</v>
      </c>
      <c r="C227" s="25">
        <f t="shared" si="56"/>
        <v>616.43835616438378</v>
      </c>
      <c r="D227" s="25">
        <f t="shared" si="57"/>
        <v>635.7851161988558</v>
      </c>
      <c r="E227" s="3">
        <f t="shared" si="50"/>
        <v>19.346760034472027</v>
      </c>
      <c r="F227" s="3">
        <f t="shared" si="51"/>
        <v>4999399.0309740873</v>
      </c>
      <c r="G227" s="26">
        <f t="shared" si="58"/>
        <v>4999399.03</v>
      </c>
      <c r="I227" s="18">
        <f t="shared" si="54"/>
        <v>4525.6203488593665</v>
      </c>
      <c r="J227" s="18">
        <f t="shared" si="55"/>
        <v>205890.75</v>
      </c>
      <c r="K227" s="28">
        <f t="shared" si="59"/>
        <v>99.9879806</v>
      </c>
      <c r="L227" s="28">
        <f t="shared" si="60"/>
        <v>104.10579559999999</v>
      </c>
      <c r="M227" s="29">
        <f t="shared" si="61"/>
        <v>4999399.03</v>
      </c>
      <c r="N227" s="29">
        <f t="shared" si="62"/>
        <v>5205289.7799999993</v>
      </c>
    </row>
    <row r="228" spans="1:14" x14ac:dyDescent="0.15">
      <c r="A228" s="7">
        <f t="shared" si="52"/>
        <v>42972</v>
      </c>
      <c r="B228" s="10">
        <f t="shared" si="53"/>
        <v>4999399.0309740873</v>
      </c>
      <c r="C228" s="25">
        <f t="shared" si="56"/>
        <v>616.43835616438378</v>
      </c>
      <c r="D228" s="25">
        <f t="shared" si="57"/>
        <v>635.78757658051393</v>
      </c>
      <c r="E228" s="3">
        <f t="shared" si="50"/>
        <v>19.349220416130152</v>
      </c>
      <c r="F228" s="3">
        <f t="shared" si="51"/>
        <v>4999418.3801945038</v>
      </c>
      <c r="G228" s="26">
        <f t="shared" si="58"/>
        <v>4999418.38</v>
      </c>
      <c r="I228" s="18">
        <f t="shared" si="54"/>
        <v>4544.9695692754967</v>
      </c>
      <c r="J228" s="18">
        <f t="shared" si="55"/>
        <v>206507.19</v>
      </c>
      <c r="K228" s="28">
        <f t="shared" si="59"/>
        <v>99.988367599999989</v>
      </c>
      <c r="L228" s="28">
        <f t="shared" si="60"/>
        <v>104.11851139999999</v>
      </c>
      <c r="M228" s="29">
        <f t="shared" si="61"/>
        <v>4999418.379999999</v>
      </c>
      <c r="N228" s="29">
        <f t="shared" si="62"/>
        <v>5205925.5699999994</v>
      </c>
    </row>
    <row r="229" spans="1:14" x14ac:dyDescent="0.15">
      <c r="A229" s="7">
        <f t="shared" si="52"/>
        <v>42973</v>
      </c>
      <c r="B229" s="10">
        <f t="shared" si="53"/>
        <v>4999418.3801945038</v>
      </c>
      <c r="C229" s="25">
        <f t="shared" si="56"/>
        <v>616.43835616438378</v>
      </c>
      <c r="D229" s="25">
        <f t="shared" si="57"/>
        <v>635.79003727506563</v>
      </c>
      <c r="E229" s="3">
        <f t="shared" si="50"/>
        <v>19.351681110681852</v>
      </c>
      <c r="F229" s="3">
        <f t="shared" si="51"/>
        <v>4999437.7318756143</v>
      </c>
      <c r="G229" s="26">
        <f t="shared" si="58"/>
        <v>4999437.7300000004</v>
      </c>
      <c r="I229" s="18">
        <f t="shared" si="54"/>
        <v>4564.3212503861787</v>
      </c>
      <c r="J229" s="18">
        <f t="shared" si="55"/>
        <v>207123.63</v>
      </c>
      <c r="K229" s="28">
        <f t="shared" si="59"/>
        <v>99.988754600000007</v>
      </c>
      <c r="L229" s="28">
        <f t="shared" si="60"/>
        <v>104.13122720000001</v>
      </c>
      <c r="M229" s="29">
        <f t="shared" si="61"/>
        <v>4999437.7300000004</v>
      </c>
      <c r="N229" s="29">
        <f t="shared" si="62"/>
        <v>5206561.3600000003</v>
      </c>
    </row>
    <row r="230" spans="1:14" x14ac:dyDescent="0.15">
      <c r="A230" s="7">
        <f t="shared" si="52"/>
        <v>42974</v>
      </c>
      <c r="B230" s="10">
        <f t="shared" si="53"/>
        <v>4999437.7318756143</v>
      </c>
      <c r="C230" s="25">
        <f t="shared" si="56"/>
        <v>616.43835616438378</v>
      </c>
      <c r="D230" s="25">
        <f t="shared" si="57"/>
        <v>635.7924982825507</v>
      </c>
      <c r="E230" s="3">
        <f t="shared" si="50"/>
        <v>19.354142118166919</v>
      </c>
      <c r="F230" s="3">
        <f t="shared" si="51"/>
        <v>4999457.0860177325</v>
      </c>
      <c r="G230" s="26">
        <f t="shared" si="58"/>
        <v>4999457.09</v>
      </c>
      <c r="I230" s="18">
        <f t="shared" si="54"/>
        <v>4583.6753925043458</v>
      </c>
      <c r="J230" s="18">
        <f t="shared" si="55"/>
        <v>207740.07</v>
      </c>
      <c r="K230" s="28">
        <f t="shared" si="59"/>
        <v>99.989141799999999</v>
      </c>
      <c r="L230" s="28">
        <f t="shared" si="60"/>
        <v>104.1439432</v>
      </c>
      <c r="M230" s="29">
        <f t="shared" si="61"/>
        <v>4999457.09</v>
      </c>
      <c r="N230" s="29">
        <f t="shared" si="62"/>
        <v>5207197.16</v>
      </c>
    </row>
    <row r="231" spans="1:14" x14ac:dyDescent="0.15">
      <c r="A231" s="7">
        <f t="shared" si="52"/>
        <v>42975</v>
      </c>
      <c r="B231" s="10">
        <f t="shared" si="53"/>
        <v>4999457.0860177325</v>
      </c>
      <c r="C231" s="25">
        <f t="shared" si="56"/>
        <v>616.43835616438378</v>
      </c>
      <c r="D231" s="25">
        <f t="shared" si="57"/>
        <v>635.79495960300892</v>
      </c>
      <c r="E231" s="3">
        <f t="shared" si="50"/>
        <v>19.356603438625143</v>
      </c>
      <c r="F231" s="3">
        <f t="shared" si="51"/>
        <v>4999476.4426211715</v>
      </c>
      <c r="G231" s="26">
        <f t="shared" si="58"/>
        <v>4999476.4400000004</v>
      </c>
      <c r="I231" s="18">
        <f t="shared" si="54"/>
        <v>4603.0319959429708</v>
      </c>
      <c r="J231" s="18">
        <f t="shared" si="55"/>
        <v>208356.51</v>
      </c>
      <c r="K231" s="28">
        <f t="shared" si="59"/>
        <v>99.989528800000002</v>
      </c>
      <c r="L231" s="28">
        <f t="shared" si="60"/>
        <v>104.156659</v>
      </c>
      <c r="M231" s="29">
        <f t="shared" si="61"/>
        <v>4999476.4400000004</v>
      </c>
      <c r="N231" s="29">
        <f t="shared" si="62"/>
        <v>5207832.95</v>
      </c>
    </row>
    <row r="232" spans="1:14" x14ac:dyDescent="0.15">
      <c r="A232" s="7">
        <f t="shared" si="52"/>
        <v>42976</v>
      </c>
      <c r="B232" s="10">
        <f t="shared" si="53"/>
        <v>4999476.4426211715</v>
      </c>
      <c r="C232" s="25">
        <f t="shared" si="56"/>
        <v>616.43835616438378</v>
      </c>
      <c r="D232" s="25">
        <f t="shared" si="57"/>
        <v>635.79742123648032</v>
      </c>
      <c r="E232" s="3">
        <f t="shared" si="50"/>
        <v>19.359065072096541</v>
      </c>
      <c r="F232" s="3">
        <f t="shared" si="51"/>
        <v>4999495.8016862432</v>
      </c>
      <c r="G232" s="26">
        <f t="shared" si="58"/>
        <v>4999495.8</v>
      </c>
      <c r="I232" s="18">
        <f t="shared" si="54"/>
        <v>4622.391061015067</v>
      </c>
      <c r="J232" s="18">
        <f t="shared" si="55"/>
        <v>208972.95</v>
      </c>
      <c r="K232" s="28">
        <f t="shared" si="59"/>
        <v>99.989915999999994</v>
      </c>
      <c r="L232" s="28">
        <f t="shared" si="60"/>
        <v>104.16937499999999</v>
      </c>
      <c r="M232" s="29">
        <f t="shared" si="61"/>
        <v>4999495.8</v>
      </c>
      <c r="N232" s="29">
        <f t="shared" si="62"/>
        <v>5208468.7499999991</v>
      </c>
    </row>
    <row r="233" spans="1:14" x14ac:dyDescent="0.15">
      <c r="A233" s="7">
        <f t="shared" si="52"/>
        <v>42977</v>
      </c>
      <c r="B233" s="10">
        <f t="shared" si="53"/>
        <v>4999495.8016862432</v>
      </c>
      <c r="C233" s="25">
        <f t="shared" si="56"/>
        <v>616.43835616438378</v>
      </c>
      <c r="D233" s="25">
        <f t="shared" si="57"/>
        <v>635.79988318300434</v>
      </c>
      <c r="E233" s="3">
        <f t="shared" si="50"/>
        <v>19.361527018620563</v>
      </c>
      <c r="F233" s="3">
        <f t="shared" si="51"/>
        <v>4999515.1632132614</v>
      </c>
      <c r="G233" s="26">
        <f t="shared" si="58"/>
        <v>4999515.16</v>
      </c>
      <c r="I233" s="18">
        <f t="shared" si="54"/>
        <v>4641.7525880336871</v>
      </c>
      <c r="J233" s="18">
        <f t="shared" si="55"/>
        <v>209589.39</v>
      </c>
      <c r="K233" s="28">
        <f t="shared" si="59"/>
        <v>99.990303200000014</v>
      </c>
      <c r="L233" s="28">
        <f t="shared" si="60"/>
        <v>104.18209100000001</v>
      </c>
      <c r="M233" s="29">
        <f t="shared" si="61"/>
        <v>4999515.16</v>
      </c>
      <c r="N233" s="29">
        <f t="shared" si="62"/>
        <v>5209104.5500000007</v>
      </c>
    </row>
    <row r="234" spans="1:14" x14ac:dyDescent="0.15">
      <c r="A234" s="7">
        <f t="shared" si="52"/>
        <v>42978</v>
      </c>
      <c r="B234" s="10">
        <f t="shared" si="53"/>
        <v>4999515.1632132614</v>
      </c>
      <c r="C234" s="25">
        <f t="shared" si="56"/>
        <v>616.43835616438378</v>
      </c>
      <c r="D234" s="25">
        <f t="shared" si="57"/>
        <v>635.80234544262112</v>
      </c>
      <c r="E234" s="3">
        <f t="shared" si="50"/>
        <v>19.363989278237341</v>
      </c>
      <c r="F234" s="3">
        <f t="shared" si="51"/>
        <v>4999534.5272025401</v>
      </c>
      <c r="G234" s="26">
        <f t="shared" si="58"/>
        <v>4999534.53</v>
      </c>
      <c r="I234" s="18">
        <f t="shared" si="54"/>
        <v>4661.1165773119246</v>
      </c>
      <c r="J234" s="18">
        <f t="shared" si="55"/>
        <v>210205.83</v>
      </c>
      <c r="K234" s="28">
        <f t="shared" si="59"/>
        <v>99.990690600000008</v>
      </c>
      <c r="L234" s="28">
        <f t="shared" si="60"/>
        <v>104.19480720000001</v>
      </c>
      <c r="M234" s="29">
        <f t="shared" si="61"/>
        <v>4999534.53</v>
      </c>
      <c r="N234" s="29">
        <f t="shared" si="62"/>
        <v>5209740.3600000003</v>
      </c>
    </row>
    <row r="235" spans="1:14" x14ac:dyDescent="0.15">
      <c r="A235" s="7">
        <f t="shared" si="52"/>
        <v>42979</v>
      </c>
      <c r="B235" s="10">
        <f t="shared" si="53"/>
        <v>4999534.5272025401</v>
      </c>
      <c r="C235" s="25">
        <f t="shared" si="56"/>
        <v>616.43835616438378</v>
      </c>
      <c r="D235" s="25">
        <f t="shared" si="57"/>
        <v>635.80480801537033</v>
      </c>
      <c r="E235" s="3">
        <f t="shared" si="50"/>
        <v>19.36645185098655</v>
      </c>
      <c r="F235" s="3">
        <f t="shared" si="51"/>
        <v>4999553.8936543912</v>
      </c>
      <c r="G235" s="26">
        <f t="shared" si="58"/>
        <v>4999553.8899999997</v>
      </c>
      <c r="I235" s="18">
        <f t="shared" si="54"/>
        <v>4680.4830291629114</v>
      </c>
      <c r="J235" s="18">
        <f t="shared" si="55"/>
        <v>210822.27</v>
      </c>
      <c r="K235" s="28">
        <f t="shared" si="59"/>
        <v>99.991077799999999</v>
      </c>
      <c r="L235" s="28">
        <f t="shared" si="60"/>
        <v>104.2075232</v>
      </c>
      <c r="M235" s="29">
        <f t="shared" si="61"/>
        <v>4999553.8899999997</v>
      </c>
      <c r="N235" s="29">
        <f t="shared" si="62"/>
        <v>5210376.16</v>
      </c>
    </row>
    <row r="236" spans="1:14" x14ac:dyDescent="0.15">
      <c r="A236" s="7">
        <f t="shared" si="52"/>
        <v>42980</v>
      </c>
      <c r="B236" s="10">
        <f t="shared" si="53"/>
        <v>4999553.8936543912</v>
      </c>
      <c r="C236" s="25">
        <f t="shared" si="56"/>
        <v>616.43835616438378</v>
      </c>
      <c r="D236" s="25">
        <f t="shared" si="57"/>
        <v>635.80727090129187</v>
      </c>
      <c r="E236" s="3">
        <f t="shared" si="50"/>
        <v>19.368914736908096</v>
      </c>
      <c r="F236" s="3">
        <f t="shared" si="51"/>
        <v>4999573.2625691285</v>
      </c>
      <c r="G236" s="26">
        <f t="shared" si="58"/>
        <v>4999573.26</v>
      </c>
      <c r="I236" s="18">
        <f t="shared" si="54"/>
        <v>4699.8519438998192</v>
      </c>
      <c r="J236" s="18">
        <f t="shared" si="55"/>
        <v>211438.71</v>
      </c>
      <c r="K236" s="28">
        <f t="shared" si="59"/>
        <v>99.991465199999993</v>
      </c>
      <c r="L236" s="28">
        <f t="shared" si="60"/>
        <v>104.2202394</v>
      </c>
      <c r="M236" s="29">
        <f t="shared" si="61"/>
        <v>4999573.26</v>
      </c>
      <c r="N236" s="29">
        <f t="shared" si="62"/>
        <v>5211011.97</v>
      </c>
    </row>
    <row r="237" spans="1:14" x14ac:dyDescent="0.15">
      <c r="A237" s="7">
        <f t="shared" si="52"/>
        <v>42981</v>
      </c>
      <c r="B237" s="10">
        <f t="shared" si="53"/>
        <v>4999573.2625691285</v>
      </c>
      <c r="C237" s="25">
        <f t="shared" si="56"/>
        <v>616.43835616438378</v>
      </c>
      <c r="D237" s="25">
        <f t="shared" si="57"/>
        <v>635.80973410042554</v>
      </c>
      <c r="E237" s="3">
        <f t="shared" si="50"/>
        <v>19.371377936041767</v>
      </c>
      <c r="F237" s="3">
        <f t="shared" si="51"/>
        <v>4999592.6339470642</v>
      </c>
      <c r="G237" s="26">
        <f t="shared" si="58"/>
        <v>4999592.63</v>
      </c>
      <c r="I237" s="18">
        <f t="shared" si="54"/>
        <v>4719.2233218358606</v>
      </c>
      <c r="J237" s="18">
        <f t="shared" si="55"/>
        <v>212055.15</v>
      </c>
      <c r="K237" s="28">
        <f t="shared" si="59"/>
        <v>99.991852600000001</v>
      </c>
      <c r="L237" s="28">
        <f t="shared" si="60"/>
        <v>104.2329556</v>
      </c>
      <c r="M237" s="29">
        <f t="shared" si="61"/>
        <v>4999592.63</v>
      </c>
      <c r="N237" s="29">
        <f t="shared" si="62"/>
        <v>5211647.78</v>
      </c>
    </row>
    <row r="238" spans="1:14" x14ac:dyDescent="0.15">
      <c r="A238" s="7">
        <f t="shared" si="52"/>
        <v>42982</v>
      </c>
      <c r="B238" s="10">
        <f t="shared" si="53"/>
        <v>4999592.6339470642</v>
      </c>
      <c r="C238" s="25">
        <f t="shared" si="56"/>
        <v>616.43835616438378</v>
      </c>
      <c r="D238" s="25">
        <f t="shared" si="57"/>
        <v>635.81219761281102</v>
      </c>
      <c r="E238" s="3">
        <f t="shared" si="50"/>
        <v>19.373841448427243</v>
      </c>
      <c r="F238" s="3">
        <f t="shared" si="51"/>
        <v>4999612.0077885129</v>
      </c>
      <c r="G238" s="26">
        <f t="shared" si="58"/>
        <v>4999612.01</v>
      </c>
      <c r="I238" s="18">
        <f t="shared" si="54"/>
        <v>4738.5971632842875</v>
      </c>
      <c r="J238" s="18">
        <f t="shared" si="55"/>
        <v>212671.59</v>
      </c>
      <c r="K238" s="28">
        <f t="shared" si="59"/>
        <v>99.992240199999998</v>
      </c>
      <c r="L238" s="28">
        <f t="shared" si="60"/>
        <v>104.245672</v>
      </c>
      <c r="M238" s="29">
        <f t="shared" si="61"/>
        <v>4999612.01</v>
      </c>
      <c r="N238" s="29">
        <f t="shared" si="62"/>
        <v>5212283.5999999996</v>
      </c>
    </row>
    <row r="239" spans="1:14" x14ac:dyDescent="0.15">
      <c r="A239" s="7">
        <f t="shared" si="52"/>
        <v>42983</v>
      </c>
      <c r="B239" s="10">
        <f t="shared" si="53"/>
        <v>4999612.0077885129</v>
      </c>
      <c r="C239" s="25">
        <f t="shared" si="56"/>
        <v>616.43835616438378</v>
      </c>
      <c r="D239" s="25">
        <f t="shared" si="57"/>
        <v>635.81466143848832</v>
      </c>
      <c r="E239" s="3">
        <f t="shared" si="50"/>
        <v>19.376305274104539</v>
      </c>
      <c r="F239" s="3">
        <f t="shared" si="51"/>
        <v>4999631.3840937866</v>
      </c>
      <c r="G239" s="26">
        <f t="shared" si="58"/>
        <v>4999631.38</v>
      </c>
      <c r="I239" s="18">
        <f t="shared" si="54"/>
        <v>4757.9734685583917</v>
      </c>
      <c r="J239" s="18">
        <f t="shared" si="55"/>
        <v>213288.03</v>
      </c>
      <c r="K239" s="28">
        <f t="shared" si="59"/>
        <v>99.992627599999992</v>
      </c>
      <c r="L239" s="28">
        <f t="shared" si="60"/>
        <v>104.25838819999998</v>
      </c>
      <c r="M239" s="29">
        <f t="shared" si="61"/>
        <v>4999631.379999999</v>
      </c>
      <c r="N239" s="29">
        <f t="shared" si="62"/>
        <v>5212919.4099999992</v>
      </c>
    </row>
    <row r="240" spans="1:14" x14ac:dyDescent="0.15">
      <c r="A240" s="7">
        <f t="shared" si="52"/>
        <v>42984</v>
      </c>
      <c r="B240" s="10">
        <f t="shared" si="53"/>
        <v>4999631.3840937866</v>
      </c>
      <c r="C240" s="25">
        <f t="shared" si="56"/>
        <v>616.43835616438378</v>
      </c>
      <c r="D240" s="25">
        <f t="shared" si="57"/>
        <v>635.81712557749722</v>
      </c>
      <c r="E240" s="3">
        <f t="shared" si="50"/>
        <v>19.378769413113446</v>
      </c>
      <c r="F240" s="3">
        <f t="shared" si="51"/>
        <v>4999650.7628632002</v>
      </c>
      <c r="G240" s="26">
        <f t="shared" si="58"/>
        <v>4999650.76</v>
      </c>
      <c r="I240" s="18">
        <f t="shared" si="54"/>
        <v>4777.352237971505</v>
      </c>
      <c r="J240" s="18">
        <f t="shared" si="55"/>
        <v>213904.47</v>
      </c>
      <c r="K240" s="28">
        <f t="shared" si="59"/>
        <v>99.993015199999988</v>
      </c>
      <c r="L240" s="28">
        <f t="shared" si="60"/>
        <v>104.27110459999999</v>
      </c>
      <c r="M240" s="29">
        <f t="shared" si="61"/>
        <v>4999650.76</v>
      </c>
      <c r="N240" s="29">
        <f t="shared" si="62"/>
        <v>5213555.2299999995</v>
      </c>
    </row>
    <row r="241" spans="1:14" x14ac:dyDescent="0.15">
      <c r="A241" s="7">
        <f t="shared" si="52"/>
        <v>42985</v>
      </c>
      <c r="B241" s="10">
        <f t="shared" si="53"/>
        <v>4999650.7628632002</v>
      </c>
      <c r="C241" s="25">
        <f t="shared" si="56"/>
        <v>616.43835616438378</v>
      </c>
      <c r="D241" s="25">
        <f t="shared" si="57"/>
        <v>635.81959002987765</v>
      </c>
      <c r="E241" s="3">
        <f t="shared" si="50"/>
        <v>19.381233865493869</v>
      </c>
      <c r="F241" s="3">
        <f t="shared" si="51"/>
        <v>4999670.1440970656</v>
      </c>
      <c r="G241" s="26">
        <f t="shared" si="58"/>
        <v>4999670.1399999997</v>
      </c>
      <c r="I241" s="18">
        <f t="shared" si="54"/>
        <v>4796.7334718369984</v>
      </c>
      <c r="J241" s="18">
        <f t="shared" si="55"/>
        <v>214520.91</v>
      </c>
      <c r="K241" s="28">
        <f t="shared" si="59"/>
        <v>99.993402799999998</v>
      </c>
      <c r="L241" s="28">
        <f t="shared" si="60"/>
        <v>104.283821</v>
      </c>
      <c r="M241" s="29">
        <f t="shared" si="61"/>
        <v>4999670.1399999997</v>
      </c>
      <c r="N241" s="29">
        <f t="shared" si="62"/>
        <v>5214191.05</v>
      </c>
    </row>
    <row r="242" spans="1:14" x14ac:dyDescent="0.15">
      <c r="A242" s="7">
        <f t="shared" si="52"/>
        <v>42986</v>
      </c>
      <c r="B242" s="10">
        <f t="shared" si="53"/>
        <v>4999670.1440970656</v>
      </c>
      <c r="C242" s="25">
        <f t="shared" si="56"/>
        <v>616.43835616438378</v>
      </c>
      <c r="D242" s="25">
        <f t="shared" si="57"/>
        <v>635.82205479566926</v>
      </c>
      <c r="E242" s="3">
        <f t="shared" si="50"/>
        <v>19.383698631285483</v>
      </c>
      <c r="F242" s="3">
        <f t="shared" si="51"/>
        <v>4999689.5277956966</v>
      </c>
      <c r="G242" s="26">
        <f t="shared" si="58"/>
        <v>4999689.53</v>
      </c>
      <c r="I242" s="18">
        <f t="shared" si="54"/>
        <v>4816.1171704682838</v>
      </c>
      <c r="J242" s="18">
        <f t="shared" si="55"/>
        <v>215137.35</v>
      </c>
      <c r="K242" s="28">
        <f t="shared" si="59"/>
        <v>99.993790600000011</v>
      </c>
      <c r="L242" s="28">
        <f t="shared" si="60"/>
        <v>104.29653760000001</v>
      </c>
      <c r="M242" s="29">
        <f t="shared" si="61"/>
        <v>4999689.53</v>
      </c>
      <c r="N242" s="29">
        <f t="shared" si="62"/>
        <v>5214826.8800000008</v>
      </c>
    </row>
    <row r="243" spans="1:14" x14ac:dyDescent="0.15">
      <c r="A243" s="7">
        <f t="shared" si="52"/>
        <v>42987</v>
      </c>
      <c r="B243" s="10">
        <f t="shared" si="53"/>
        <v>4999689.5277956966</v>
      </c>
      <c r="C243" s="25">
        <f t="shared" si="56"/>
        <v>616.43835616438378</v>
      </c>
      <c r="D243" s="25">
        <f t="shared" si="57"/>
        <v>635.82451987491208</v>
      </c>
      <c r="E243" s="3">
        <f t="shared" si="50"/>
        <v>19.386163710528308</v>
      </c>
      <c r="F243" s="3">
        <f t="shared" si="51"/>
        <v>4999708.9139594072</v>
      </c>
      <c r="G243" s="26">
        <f t="shared" si="58"/>
        <v>4999708.91</v>
      </c>
      <c r="I243" s="18">
        <f t="shared" si="54"/>
        <v>4835.5033341788121</v>
      </c>
      <c r="J243" s="18">
        <f t="shared" si="55"/>
        <v>215753.79</v>
      </c>
      <c r="K243" s="28">
        <f t="shared" si="59"/>
        <v>99.994178200000007</v>
      </c>
      <c r="L243" s="28">
        <f t="shared" si="60"/>
        <v>104.30925400000001</v>
      </c>
      <c r="M243" s="29">
        <f t="shared" si="61"/>
        <v>4999708.91</v>
      </c>
      <c r="N243" s="29">
        <f t="shared" si="62"/>
        <v>5215462.7</v>
      </c>
    </row>
    <row r="244" spans="1:14" x14ac:dyDescent="0.15">
      <c r="A244" s="7">
        <f t="shared" si="52"/>
        <v>42988</v>
      </c>
      <c r="B244" s="10">
        <f t="shared" si="53"/>
        <v>4999708.9139594072</v>
      </c>
      <c r="C244" s="25">
        <f t="shared" si="56"/>
        <v>616.43835616438378</v>
      </c>
      <c r="D244" s="25">
        <f t="shared" si="57"/>
        <v>635.82698526764602</v>
      </c>
      <c r="E244" s="3">
        <f t="shared" si="50"/>
        <v>19.388629103262247</v>
      </c>
      <c r="F244" s="3">
        <f t="shared" si="51"/>
        <v>4999728.3025885103</v>
      </c>
      <c r="G244" s="26">
        <f t="shared" si="58"/>
        <v>4999728.3</v>
      </c>
      <c r="I244" s="18">
        <f t="shared" si="54"/>
        <v>4854.8919632820744</v>
      </c>
      <c r="J244" s="18">
        <f t="shared" si="55"/>
        <v>216370.23</v>
      </c>
      <c r="K244" s="28">
        <f t="shared" si="59"/>
        <v>99.994565999999992</v>
      </c>
      <c r="L244" s="28">
        <f t="shared" si="60"/>
        <v>104.32197059999999</v>
      </c>
      <c r="M244" s="29">
        <f t="shared" si="61"/>
        <v>4999728.3</v>
      </c>
      <c r="N244" s="29">
        <f t="shared" si="62"/>
        <v>5216098.5299999993</v>
      </c>
    </row>
    <row r="245" spans="1:14" x14ac:dyDescent="0.15">
      <c r="A245" s="7">
        <f t="shared" si="52"/>
        <v>42989</v>
      </c>
      <c r="B245" s="10">
        <f t="shared" si="53"/>
        <v>4999728.3025885103</v>
      </c>
      <c r="C245" s="25">
        <f t="shared" si="56"/>
        <v>616.43835616438378</v>
      </c>
      <c r="D245" s="25">
        <f t="shared" si="57"/>
        <v>635.82945097391075</v>
      </c>
      <c r="E245" s="3">
        <f t="shared" si="50"/>
        <v>19.391094809526976</v>
      </c>
      <c r="F245" s="3">
        <f t="shared" si="51"/>
        <v>4999747.6936833197</v>
      </c>
      <c r="G245" s="26">
        <f t="shared" si="58"/>
        <v>4999747.6900000004</v>
      </c>
      <c r="I245" s="18">
        <f t="shared" si="54"/>
        <v>4874.2830580916016</v>
      </c>
      <c r="J245" s="18">
        <f t="shared" si="55"/>
        <v>216986.67</v>
      </c>
      <c r="K245" s="28">
        <f t="shared" si="59"/>
        <v>99.994953800000005</v>
      </c>
      <c r="L245" s="28">
        <f t="shared" si="60"/>
        <v>104.3346872</v>
      </c>
      <c r="M245" s="29">
        <f t="shared" si="61"/>
        <v>4999747.6900000004</v>
      </c>
      <c r="N245" s="29">
        <f t="shared" si="62"/>
        <v>5216734.3600000003</v>
      </c>
    </row>
    <row r="246" spans="1:14" x14ac:dyDescent="0.15">
      <c r="A246" s="7">
        <f t="shared" si="52"/>
        <v>42990</v>
      </c>
      <c r="B246" s="10">
        <f t="shared" si="53"/>
        <v>4999747.6936833197</v>
      </c>
      <c r="C246" s="25">
        <f t="shared" si="56"/>
        <v>616.43835616438378</v>
      </c>
      <c r="D246" s="25">
        <f t="shared" si="57"/>
        <v>635.83191699374629</v>
      </c>
      <c r="E246" s="3">
        <f t="shared" si="50"/>
        <v>19.393560829362514</v>
      </c>
      <c r="F246" s="3">
        <f t="shared" si="51"/>
        <v>4999767.0872441493</v>
      </c>
      <c r="G246" s="26">
        <f t="shared" si="58"/>
        <v>4999767.09</v>
      </c>
      <c r="I246" s="18">
        <f t="shared" si="54"/>
        <v>4893.6766189209638</v>
      </c>
      <c r="J246" s="18">
        <f t="shared" si="55"/>
        <v>217603.11</v>
      </c>
      <c r="K246" s="28">
        <f t="shared" si="59"/>
        <v>99.995341799999991</v>
      </c>
      <c r="L246" s="28">
        <f t="shared" si="60"/>
        <v>104.347404</v>
      </c>
      <c r="M246" s="29">
        <f t="shared" si="61"/>
        <v>4999767.09</v>
      </c>
      <c r="N246" s="29">
        <f t="shared" si="62"/>
        <v>5217370.2</v>
      </c>
    </row>
    <row r="247" spans="1:14" x14ac:dyDescent="0.15">
      <c r="A247" s="7">
        <f t="shared" si="52"/>
        <v>42991</v>
      </c>
      <c r="B247" s="10">
        <f t="shared" si="53"/>
        <v>4999767.0872441493</v>
      </c>
      <c r="C247" s="25">
        <f t="shared" si="56"/>
        <v>616.43835616438378</v>
      </c>
      <c r="D247" s="25">
        <f t="shared" si="57"/>
        <v>635.83438332719243</v>
      </c>
      <c r="E247" s="3">
        <f t="shared" si="50"/>
        <v>19.39602716280865</v>
      </c>
      <c r="F247" s="3">
        <f t="shared" si="51"/>
        <v>4999786.483271312</v>
      </c>
      <c r="G247" s="26">
        <f t="shared" si="58"/>
        <v>4999786.4800000004</v>
      </c>
      <c r="I247" s="18">
        <f t="shared" si="54"/>
        <v>4913.0726460837723</v>
      </c>
      <c r="J247" s="18">
        <f t="shared" si="55"/>
        <v>218219.55</v>
      </c>
      <c r="K247" s="28">
        <f t="shared" si="59"/>
        <v>99.995729600000004</v>
      </c>
      <c r="L247" s="28">
        <f t="shared" si="60"/>
        <v>104.3601206</v>
      </c>
      <c r="M247" s="29">
        <f t="shared" si="61"/>
        <v>4999786.4800000004</v>
      </c>
      <c r="N247" s="29">
        <f t="shared" si="62"/>
        <v>5218006.03</v>
      </c>
    </row>
    <row r="248" spans="1:14" x14ac:dyDescent="0.15">
      <c r="A248" s="7">
        <f t="shared" si="52"/>
        <v>42992</v>
      </c>
      <c r="B248" s="10">
        <f t="shared" si="53"/>
        <v>4999786.483271312</v>
      </c>
      <c r="C248" s="25">
        <f t="shared" si="56"/>
        <v>616.43835616438378</v>
      </c>
      <c r="D248" s="25">
        <f t="shared" si="57"/>
        <v>635.83684997428918</v>
      </c>
      <c r="E248" s="3">
        <f t="shared" si="50"/>
        <v>19.398493809905403</v>
      </c>
      <c r="F248" s="3">
        <f t="shared" si="51"/>
        <v>4999805.8817651216</v>
      </c>
      <c r="G248" s="26">
        <f t="shared" si="58"/>
        <v>4999805.88</v>
      </c>
      <c r="I248" s="18">
        <f t="shared" si="54"/>
        <v>4932.4711398936779</v>
      </c>
      <c r="J248" s="18">
        <f t="shared" si="55"/>
        <v>218835.99</v>
      </c>
      <c r="K248" s="28">
        <f t="shared" si="59"/>
        <v>99.996117600000005</v>
      </c>
      <c r="L248" s="28">
        <f t="shared" si="60"/>
        <v>104.37283740000001</v>
      </c>
      <c r="M248" s="29">
        <f t="shared" si="61"/>
        <v>4999805.88</v>
      </c>
      <c r="N248" s="29">
        <f t="shared" si="62"/>
        <v>5218641.870000001</v>
      </c>
    </row>
    <row r="249" spans="1:14" x14ac:dyDescent="0.15">
      <c r="A249" s="7">
        <f t="shared" si="52"/>
        <v>42993</v>
      </c>
      <c r="B249" s="10">
        <f t="shared" si="53"/>
        <v>4999805.8817651216</v>
      </c>
      <c r="C249" s="25">
        <f t="shared" si="56"/>
        <v>616.43835616438378</v>
      </c>
      <c r="D249" s="25">
        <f t="shared" si="57"/>
        <v>635.83931693507634</v>
      </c>
      <c r="E249" s="3">
        <f t="shared" si="50"/>
        <v>19.400960770692564</v>
      </c>
      <c r="F249" s="3">
        <f t="shared" si="51"/>
        <v>4999825.282725892</v>
      </c>
      <c r="G249" s="26">
        <f t="shared" si="58"/>
        <v>4999825.28</v>
      </c>
      <c r="I249" s="18">
        <f t="shared" si="54"/>
        <v>4951.87210066437</v>
      </c>
      <c r="J249" s="18">
        <f t="shared" si="55"/>
        <v>219452.43</v>
      </c>
      <c r="K249" s="28">
        <f t="shared" si="59"/>
        <v>99.996505600000006</v>
      </c>
      <c r="L249" s="28">
        <f t="shared" si="60"/>
        <v>104.3855542</v>
      </c>
      <c r="M249" s="29">
        <f t="shared" si="61"/>
        <v>4999825.28</v>
      </c>
      <c r="N249" s="29">
        <f t="shared" si="62"/>
        <v>5219277.71</v>
      </c>
    </row>
    <row r="250" spans="1:14" x14ac:dyDescent="0.15">
      <c r="A250" s="7">
        <f t="shared" si="52"/>
        <v>42994</v>
      </c>
      <c r="B250" s="10">
        <f t="shared" si="53"/>
        <v>4999825.282725892</v>
      </c>
      <c r="C250" s="25">
        <f t="shared" si="56"/>
        <v>616.43835616438378</v>
      </c>
      <c r="D250" s="25">
        <f t="shared" si="57"/>
        <v>635.8417842095937</v>
      </c>
      <c r="E250" s="3">
        <f t="shared" si="50"/>
        <v>19.403428045209921</v>
      </c>
      <c r="F250" s="3">
        <f t="shared" si="51"/>
        <v>4999844.6861539371</v>
      </c>
      <c r="G250" s="26">
        <f t="shared" si="58"/>
        <v>4999844.6900000004</v>
      </c>
      <c r="I250" s="18">
        <f t="shared" si="54"/>
        <v>4971.2755287095797</v>
      </c>
      <c r="J250" s="18">
        <f t="shared" si="55"/>
        <v>220068.87</v>
      </c>
      <c r="K250" s="28">
        <f t="shared" si="59"/>
        <v>99.996893800000009</v>
      </c>
      <c r="L250" s="28">
        <f t="shared" si="60"/>
        <v>104.39827120000001</v>
      </c>
      <c r="M250" s="29">
        <f t="shared" si="61"/>
        <v>4999844.6900000004</v>
      </c>
      <c r="N250" s="29">
        <f t="shared" si="62"/>
        <v>5219913.5600000005</v>
      </c>
    </row>
    <row r="251" spans="1:14" x14ac:dyDescent="0.15">
      <c r="A251" s="7">
        <f t="shared" si="52"/>
        <v>42995</v>
      </c>
      <c r="B251" s="10">
        <f t="shared" si="53"/>
        <v>4999844.6861539371</v>
      </c>
      <c r="C251" s="25">
        <f t="shared" si="56"/>
        <v>616.43835616438378</v>
      </c>
      <c r="D251" s="25">
        <f t="shared" si="57"/>
        <v>635.84425179788138</v>
      </c>
      <c r="E251" s="3">
        <f t="shared" si="50"/>
        <v>19.405895633497607</v>
      </c>
      <c r="F251" s="3">
        <f t="shared" si="51"/>
        <v>4999864.0920495708</v>
      </c>
      <c r="G251" s="26">
        <f t="shared" si="58"/>
        <v>4999864.09</v>
      </c>
      <c r="I251" s="18">
        <f t="shared" si="54"/>
        <v>4990.6814243430772</v>
      </c>
      <c r="J251" s="18">
        <f t="shared" si="55"/>
        <v>220685.31</v>
      </c>
      <c r="K251" s="28">
        <f t="shared" si="59"/>
        <v>99.997281799999996</v>
      </c>
      <c r="L251" s="28">
        <f t="shared" si="60"/>
        <v>104.410988</v>
      </c>
      <c r="M251" s="29">
        <f t="shared" si="61"/>
        <v>4999864.09</v>
      </c>
      <c r="N251" s="29">
        <f t="shared" si="62"/>
        <v>5220549.4000000004</v>
      </c>
    </row>
    <row r="252" spans="1:14" x14ac:dyDescent="0.15">
      <c r="A252" s="7">
        <f t="shared" si="52"/>
        <v>42996</v>
      </c>
      <c r="B252" s="10">
        <f t="shared" si="53"/>
        <v>4999864.0920495708</v>
      </c>
      <c r="C252" s="25">
        <f t="shared" si="56"/>
        <v>616.43835616438378</v>
      </c>
      <c r="D252" s="25">
        <f t="shared" si="57"/>
        <v>635.84671969997919</v>
      </c>
      <c r="E252" s="3">
        <f t="shared" si="50"/>
        <v>19.408363535595413</v>
      </c>
      <c r="F252" s="3">
        <f t="shared" si="51"/>
        <v>4999883.5004131068</v>
      </c>
      <c r="G252" s="26">
        <f t="shared" si="58"/>
        <v>4999883.5</v>
      </c>
      <c r="I252" s="18">
        <f t="shared" si="54"/>
        <v>5010.0897878786727</v>
      </c>
      <c r="J252" s="18">
        <f t="shared" si="55"/>
        <v>221301.75</v>
      </c>
      <c r="K252" s="28">
        <f t="shared" si="59"/>
        <v>99.997669999999999</v>
      </c>
      <c r="L252" s="28">
        <f t="shared" si="60"/>
        <v>104.423705</v>
      </c>
      <c r="M252" s="29">
        <f t="shared" si="61"/>
        <v>4999883.5</v>
      </c>
      <c r="N252" s="29">
        <f t="shared" si="62"/>
        <v>5221185.25</v>
      </c>
    </row>
    <row r="253" spans="1:14" x14ac:dyDescent="0.15">
      <c r="A253" s="7">
        <f t="shared" si="52"/>
        <v>42997</v>
      </c>
      <c r="B253" s="10">
        <f t="shared" si="53"/>
        <v>4999883.5004131068</v>
      </c>
      <c r="C253" s="25">
        <f t="shared" si="56"/>
        <v>616.43835616438378</v>
      </c>
      <c r="D253" s="25">
        <f t="shared" si="57"/>
        <v>635.84918791592702</v>
      </c>
      <c r="E253" s="3">
        <f t="shared" si="50"/>
        <v>19.410831751543242</v>
      </c>
      <c r="F253" s="3">
        <f t="shared" si="51"/>
        <v>4999902.9112448581</v>
      </c>
      <c r="G253" s="26">
        <f t="shared" si="58"/>
        <v>4999902.91</v>
      </c>
      <c r="I253" s="18">
        <f t="shared" si="54"/>
        <v>5029.5006196302156</v>
      </c>
      <c r="J253" s="18">
        <f t="shared" si="55"/>
        <v>221918.19</v>
      </c>
      <c r="K253" s="28">
        <f t="shared" si="59"/>
        <v>99.998058200000003</v>
      </c>
      <c r="L253" s="28">
        <f t="shared" si="60"/>
        <v>104.43642200000001</v>
      </c>
      <c r="M253" s="29">
        <f t="shared" si="61"/>
        <v>4999902.91</v>
      </c>
      <c r="N253" s="29">
        <f t="shared" si="62"/>
        <v>5221821.1000000006</v>
      </c>
    </row>
    <row r="254" spans="1:14" x14ac:dyDescent="0.15">
      <c r="A254" s="7">
        <f t="shared" si="52"/>
        <v>42998</v>
      </c>
      <c r="B254" s="10">
        <f t="shared" si="53"/>
        <v>4999902.9112448581</v>
      </c>
      <c r="C254" s="25">
        <f t="shared" si="56"/>
        <v>616.43835616438378</v>
      </c>
      <c r="D254" s="25">
        <f t="shared" si="57"/>
        <v>635.85165644576477</v>
      </c>
      <c r="E254" s="3">
        <f t="shared" si="50"/>
        <v>19.413300281380998</v>
      </c>
      <c r="F254" s="3">
        <f t="shared" si="51"/>
        <v>4999922.3245451394</v>
      </c>
      <c r="G254" s="26">
        <f t="shared" si="58"/>
        <v>4999922.32</v>
      </c>
      <c r="I254" s="18">
        <f t="shared" si="54"/>
        <v>5048.9139199115962</v>
      </c>
      <c r="J254" s="18">
        <f t="shared" si="55"/>
        <v>222534.63</v>
      </c>
      <c r="K254" s="28">
        <f t="shared" si="59"/>
        <v>99.998446400000006</v>
      </c>
      <c r="L254" s="28">
        <f t="shared" si="60"/>
        <v>104.449139</v>
      </c>
      <c r="M254" s="29">
        <f t="shared" si="61"/>
        <v>4999922.32</v>
      </c>
      <c r="N254" s="29">
        <f t="shared" si="62"/>
        <v>5222456.95</v>
      </c>
    </row>
    <row r="255" spans="1:14" x14ac:dyDescent="0.15">
      <c r="A255" s="7">
        <f t="shared" si="52"/>
        <v>42999</v>
      </c>
      <c r="B255" s="10">
        <f t="shared" si="53"/>
        <v>4999922.3245451394</v>
      </c>
      <c r="C255" s="25">
        <f t="shared" si="56"/>
        <v>616.43835616438378</v>
      </c>
      <c r="D255" s="25">
        <f t="shared" si="57"/>
        <v>635.85412528953236</v>
      </c>
      <c r="E255" s="3">
        <f t="shared" si="50"/>
        <v>19.415769125148586</v>
      </c>
      <c r="F255" s="3">
        <f t="shared" si="51"/>
        <v>4999941.7403142648</v>
      </c>
      <c r="G255" s="26">
        <f t="shared" si="58"/>
        <v>4999941.74</v>
      </c>
      <c r="I255" s="18">
        <f t="shared" si="54"/>
        <v>5068.3296890367446</v>
      </c>
      <c r="J255" s="18">
        <f t="shared" si="55"/>
        <v>223151.07</v>
      </c>
      <c r="K255" s="28">
        <f t="shared" si="59"/>
        <v>99.998834799999997</v>
      </c>
      <c r="L255" s="28">
        <f t="shared" si="60"/>
        <v>104.4618562</v>
      </c>
      <c r="M255" s="29">
        <f t="shared" si="61"/>
        <v>4999941.74</v>
      </c>
      <c r="N255" s="29">
        <f t="shared" si="62"/>
        <v>5223092.8099999996</v>
      </c>
    </row>
    <row r="256" spans="1:14" x14ac:dyDescent="0.15">
      <c r="A256" s="7">
        <f t="shared" si="52"/>
        <v>43000</v>
      </c>
      <c r="B256" s="10">
        <f t="shared" si="53"/>
        <v>4999941.7403142648</v>
      </c>
      <c r="C256" s="25">
        <f t="shared" si="56"/>
        <v>616.43835616438378</v>
      </c>
      <c r="D256" s="25">
        <f t="shared" si="57"/>
        <v>635.85659444726969</v>
      </c>
      <c r="E256" s="3">
        <f t="shared" si="50"/>
        <v>19.418238282885909</v>
      </c>
      <c r="F256" s="3">
        <f t="shared" si="51"/>
        <v>4999961.1585525479</v>
      </c>
      <c r="G256" s="26">
        <f t="shared" si="58"/>
        <v>4999961.16</v>
      </c>
      <c r="I256" s="18">
        <f t="shared" si="54"/>
        <v>5087.7479273196304</v>
      </c>
      <c r="J256" s="18">
        <f t="shared" si="55"/>
        <v>223767.51</v>
      </c>
      <c r="K256" s="28">
        <f t="shared" si="59"/>
        <v>99.999223200000003</v>
      </c>
      <c r="L256" s="28">
        <f t="shared" si="60"/>
        <v>104.4745734</v>
      </c>
      <c r="M256" s="29">
        <f t="shared" si="61"/>
        <v>4999961.16</v>
      </c>
      <c r="N256" s="29">
        <f t="shared" si="62"/>
        <v>5223728.67</v>
      </c>
    </row>
    <row r="257" spans="1:14" x14ac:dyDescent="0.15">
      <c r="A257" s="7">
        <f t="shared" si="52"/>
        <v>43001</v>
      </c>
      <c r="B257" s="10">
        <f t="shared" si="53"/>
        <v>4999961.1585525479</v>
      </c>
      <c r="C257" s="25">
        <f t="shared" si="56"/>
        <v>616.43835616438378</v>
      </c>
      <c r="D257" s="25">
        <f t="shared" si="57"/>
        <v>635.85906391901688</v>
      </c>
      <c r="E257" s="3">
        <f t="shared" si="50"/>
        <v>19.420707754633099</v>
      </c>
      <c r="F257" s="3">
        <f t="shared" si="51"/>
        <v>4999980.5792603027</v>
      </c>
      <c r="G257" s="26">
        <f t="shared" si="58"/>
        <v>4999980.58</v>
      </c>
      <c r="I257" s="18">
        <f t="shared" si="54"/>
        <v>5107.1686350742639</v>
      </c>
      <c r="J257" s="18">
        <f t="shared" si="55"/>
        <v>224383.95</v>
      </c>
      <c r="K257" s="28">
        <f t="shared" si="59"/>
        <v>99.999611600000009</v>
      </c>
      <c r="L257" s="28">
        <f t="shared" si="60"/>
        <v>104.48729060000001</v>
      </c>
      <c r="M257" s="29">
        <f t="shared" si="61"/>
        <v>4999980.580000001</v>
      </c>
      <c r="N257" s="29">
        <f t="shared" si="62"/>
        <v>5224364.53</v>
      </c>
    </row>
    <row r="258" spans="1:14" x14ac:dyDescent="0.15">
      <c r="A258" s="7">
        <f t="shared" si="52"/>
        <v>43002</v>
      </c>
      <c r="B258" s="10">
        <f t="shared" si="53"/>
        <v>4999980.5792603027</v>
      </c>
      <c r="C258" s="25">
        <f t="shared" si="56"/>
        <v>616.43835616438378</v>
      </c>
      <c r="D258" s="25">
        <f t="shared" si="57"/>
        <v>635.86153370481361</v>
      </c>
      <c r="E258" s="3">
        <f t="shared" si="50"/>
        <v>19.423177540429833</v>
      </c>
      <c r="F258" s="3">
        <f t="shared" si="51"/>
        <v>5000000.002437843</v>
      </c>
      <c r="G258" s="26">
        <f t="shared" si="58"/>
        <v>5000000</v>
      </c>
      <c r="I258" s="18">
        <f t="shared" si="54"/>
        <v>5126.5918126146935</v>
      </c>
      <c r="J258" s="18">
        <f t="shared" si="55"/>
        <v>225000.39</v>
      </c>
      <c r="K258" s="28">
        <f t="shared" si="59"/>
        <v>100</v>
      </c>
      <c r="L258" s="28">
        <f t="shared" si="60"/>
        <v>104.50000780000001</v>
      </c>
      <c r="M258" s="29">
        <f t="shared" si="61"/>
        <v>5000000</v>
      </c>
      <c r="N258" s="29">
        <f t="shared" si="62"/>
        <v>5225000.3899999997</v>
      </c>
    </row>
    <row r="259" spans="1:14" x14ac:dyDescent="0.15">
      <c r="A259" s="7">
        <f t="shared" si="52"/>
        <v>43003</v>
      </c>
      <c r="B259" s="10">
        <f t="shared" si="53"/>
        <v>5000000.002437843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SH135842-ZZ011-折价</vt:lpstr>
      <vt:lpstr>SH135253-ZZ010-溢价卖出</vt:lpstr>
      <vt:lpstr>SHKGCS01-ZZ012-折价</vt:lpstr>
      <vt:lpstr>Sheet2</vt:lpstr>
      <vt:lpstr>SH135842-ZZ013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2018-01-05T07:21:25Z</dcterms:modified>
</cp:coreProperties>
</file>