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/00_元データ/src/20211030/"/>
    </mc:Choice>
  </mc:AlternateContent>
  <xr:revisionPtr revIDLastSave="0" documentId="13_ncr:1_{C08EE49D-9F43-3348-8ADC-B150951819C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<sst xmlns="http://schemas.openxmlformats.org/spreadsheetml/2006/main" count="154" uniqueCount="81">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</sst>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144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72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44505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68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44499</v>
      </c>
      <c r="B7" s="91"/>
      <c r="C7" s="91"/>
      <c r="D7" s="91"/>
      <c r="E7" s="92"/>
      <c r="F7" s="39" t="s">
        <v>80</v>
      </c>
      <c r="G7" s="99">
        <f>VLOOKUP(F7,リスト!$B$2:$E$30,3,TRUE)</f>
        <v>0.95833333333333337</v>
      </c>
      <c r="H7" s="100"/>
      <c r="I7" s="101" t="s">
        <v>3</v>
      </c>
      <c r="J7" s="100">
        <f>VLOOKUP(F7,リスト!$B$2:$E$30,4,TRUE)</f>
        <v>0.375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0.41666666666666663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44500</v>
      </c>
      <c r="B13" s="91"/>
      <c r="C13" s="91"/>
      <c r="D13" s="91"/>
      <c r="E13" s="92"/>
      <c r="F13" s="39" t="s">
        <v>34</v>
      </c>
      <c r="G13" s="99">
        <f>VLOOKUP(F13,リスト!$B$2:$E$30,3,TRUE)</f>
        <v>0</v>
      </c>
      <c r="H13" s="100"/>
      <c r="I13" s="101" t="s">
        <v>3</v>
      </c>
      <c r="J13" s="100">
        <f>VLOOKUP(F13,リスト!$B$2:$E$30,4,TRUE)</f>
        <v>0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/>
      <c r="H15" s="52"/>
      <c r="I15" s="22" t="s">
        <v>3</v>
      </c>
      <c r="J15" s="52"/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/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4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44501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5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6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7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44502</v>
      </c>
      <c r="B25" s="91"/>
      <c r="C25" s="91"/>
      <c r="D25" s="91"/>
      <c r="E25" s="92"/>
      <c r="F25" s="39" t="s">
        <v>60</v>
      </c>
      <c r="G25" s="99">
        <f>VLOOKUP(F25,リスト!$B$2:$E$30,3,TRUE)</f>
        <v>0.91666666666666663</v>
      </c>
      <c r="H25" s="100"/>
      <c r="I25" s="101" t="s">
        <v>3</v>
      </c>
      <c r="J25" s="100">
        <f>VLOOKUP(F25,リスト!$B$2:$E$30,4,TRUE)</f>
        <v>0.33333333333333331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8">IF(J25&lt;G25,J25+1-G25,J25-G25)</f>
        <v>0.41666666666666663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9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0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44503</v>
      </c>
      <c r="B31" s="91"/>
      <c r="C31" s="91"/>
      <c r="D31" s="91"/>
      <c r="E31" s="92"/>
      <c r="F31" s="39" t="s">
        <v>80</v>
      </c>
      <c r="G31" s="99">
        <f>VLOOKUP(F31,リスト!$B$2:$E$30,3,TRUE)</f>
        <v>0.95833333333333337</v>
      </c>
      <c r="H31" s="100"/>
      <c r="I31" s="101" t="s">
        <v>3</v>
      </c>
      <c r="J31" s="100">
        <f>VLOOKUP(F31,リスト!$B$2:$E$30,4,TRUE)</f>
        <v>0.375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1">IF(J31&lt;G31,J31+1-G31,J31-G31)</f>
        <v>0.41666666666666663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/>
      <c r="H33" s="52"/>
      <c r="I33" s="22" t="s">
        <v>3</v>
      </c>
      <c r="J33" s="52"/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2">IF(J33&lt;G33,J33+1-G33,J33-G33)</f>
        <v>0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3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44504</v>
      </c>
      <c r="B37" s="91"/>
      <c r="C37" s="91"/>
      <c r="D37" s="91"/>
      <c r="E37" s="92"/>
      <c r="F37" s="39" t="s">
        <v>34</v>
      </c>
      <c r="G37" s="99">
        <f>VLOOKUP(F37,リスト!$B$2:$E$30,3,TRUE)</f>
        <v>0</v>
      </c>
      <c r="H37" s="100"/>
      <c r="I37" s="101" t="s">
        <v>3</v>
      </c>
      <c r="J37" s="100">
        <f>VLOOKUP(F37,リスト!$B$2:$E$30,4,TRUE)</f>
        <v>0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4">IF(J37&lt;G37,J37+1-G37,J37-G37)</f>
        <v>0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5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6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44505</v>
      </c>
      <c r="B43" s="91"/>
      <c r="C43" s="91"/>
      <c r="D43" s="91"/>
      <c r="E43" s="92"/>
      <c r="F43" s="39" t="s">
        <v>60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7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8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19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1.4999999999999998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4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4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71</v>
      </c>
    </row>
    <row r="2" spans="1:9">
      <c r="A2" t="s">
        <v>72</v>
      </c>
      <c r="B2" t="s">
        <v>25</v>
      </c>
    </row>
    <row r="3" spans="1:9">
      <c r="A3" s="9" t="s">
        <v>73</v>
      </c>
      <c r="B3" t="s">
        <v>12</v>
      </c>
      <c r="D3" s="8">
        <v>0.33333333333333331</v>
      </c>
      <c r="E3" s="8">
        <v>0.70833333333333337</v>
      </c>
      <c r="G3" s="10" t="s">
        <v>62</v>
      </c>
    </row>
    <row r="4" spans="1:9">
      <c r="A4" t="s">
        <v>74</v>
      </c>
      <c r="B4" t="s">
        <v>14</v>
      </c>
      <c r="D4" s="8">
        <v>0.35416666666666669</v>
      </c>
      <c r="E4" s="8">
        <v>0.72916666666666663</v>
      </c>
      <c r="G4" s="11" t="s">
        <v>63</v>
      </c>
    </row>
    <row r="5" spans="1:9">
      <c r="A5" t="s">
        <v>75</v>
      </c>
      <c r="B5" t="s">
        <v>56</v>
      </c>
      <c r="D5" s="8">
        <v>0.375</v>
      </c>
      <c r="E5" s="8">
        <v>0.75</v>
      </c>
      <c r="G5" s="11" t="s">
        <v>64</v>
      </c>
    </row>
    <row r="6" spans="1:9">
      <c r="A6" t="s">
        <v>76</v>
      </c>
      <c r="B6" t="s">
        <v>57</v>
      </c>
      <c r="D6" s="8">
        <v>0.41666666666666669</v>
      </c>
      <c r="E6" s="8">
        <v>0.79166666666666663</v>
      </c>
      <c r="F6" s="8"/>
      <c r="G6" s="11" t="s">
        <v>65</v>
      </c>
    </row>
    <row r="7" spans="1:9">
      <c r="A7" t="s">
        <v>77</v>
      </c>
      <c r="B7" t="s">
        <v>37</v>
      </c>
      <c r="D7" s="8">
        <v>0.54166666666666663</v>
      </c>
      <c r="E7" s="8">
        <v>0.91666666666666663</v>
      </c>
      <c r="F7" s="8"/>
      <c r="G7" s="12" t="s">
        <v>66</v>
      </c>
    </row>
    <row r="8" spans="1:9">
      <c r="A8" t="s">
        <v>78</v>
      </c>
      <c r="B8" t="s">
        <v>38</v>
      </c>
      <c r="D8" s="8">
        <v>0.58333333333333337</v>
      </c>
      <c r="E8" s="8">
        <v>0.95833333333333337</v>
      </c>
      <c r="G8" s="12" t="s">
        <v>67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68</v>
      </c>
    </row>
    <row r="10" spans="1:9">
      <c r="B10" t="s">
        <v>39</v>
      </c>
      <c r="D10" s="8">
        <v>0.95833333333333337</v>
      </c>
      <c r="E10" s="8">
        <v>0.375</v>
      </c>
      <c r="G10" s="11" t="s">
        <v>61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69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70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2022-02-12T08:09:49Z</dcterms:modified>
</cp:coreProperties>
</file>